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Engenharia\GERENCIA DE EXPANSÃO\ALEX\LICITAÇÕES\MANUTENÇÃO SES E COMERCIAL\Anexo Processo\ATUALIZAÇÃO PROCESSO\"/>
    </mc:Choice>
  </mc:AlternateContent>
  <xr:revisionPtr revIDLastSave="0" documentId="8_{F90C1766-3F2A-473F-A36B-626C0734E6A8}" xr6:coauthVersionLast="47" xr6:coauthVersionMax="47" xr10:uidLastSave="{00000000-0000-0000-0000-000000000000}"/>
  <bookViews>
    <workbookView xWindow="-120" yWindow="-120" windowWidth="29040" windowHeight="15720" tabRatio="799" xr2:uid="{00000000-000D-0000-FFFF-FFFF00000000}"/>
  </bookViews>
  <sheets>
    <sheet name="ELETROMECÂNICA" sheetId="13" r:id="rId1"/>
    <sheet name="MANUTENÇÃO ESGOTO" sheetId="14" r:id="rId2"/>
    <sheet name="MANUTENÇÃO PREDITIVA E CONSERVA" sheetId="15" r:id="rId3"/>
  </sheets>
  <externalReferences>
    <externalReference r:id="rId4"/>
    <externalReference r:id="rId5"/>
  </externalReferences>
  <definedNames>
    <definedName name="_xlnm._FilterDatabase" localSheetId="0" hidden="1">ELETROMECÂNICA!$A$9:$M$700</definedName>
    <definedName name="_xlnm._FilterDatabase" localSheetId="1" hidden="1">'MANUTENÇÃO ESGOTO'!$A$6:$J$203</definedName>
    <definedName name="_xlnm.Print_Area" localSheetId="0">ELETROMECÂNICA!$A$1:$I$703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5" l="1"/>
  <c r="G49" i="15" s="1"/>
  <c r="E48" i="15"/>
  <c r="G48" i="15" s="1"/>
  <c r="E47" i="15"/>
  <c r="G47" i="15" s="1"/>
  <c r="E45" i="15"/>
  <c r="G45" i="15" s="1"/>
  <c r="E44" i="15"/>
  <c r="G44" i="15" s="1"/>
  <c r="E43" i="15"/>
  <c r="G43" i="15" s="1"/>
  <c r="E42" i="15"/>
  <c r="G42" i="15" s="1"/>
  <c r="E41" i="15"/>
  <c r="G41" i="15" s="1"/>
  <c r="E40" i="15"/>
  <c r="G40" i="15" s="1"/>
  <c r="E39" i="15"/>
  <c r="G39" i="15" s="1"/>
  <c r="E38" i="15"/>
  <c r="G38" i="15" s="1"/>
  <c r="E37" i="15"/>
  <c r="G37" i="15" s="1"/>
  <c r="E36" i="15"/>
  <c r="G36" i="15" s="1"/>
  <c r="E35" i="15"/>
  <c r="G35" i="15" s="1"/>
  <c r="E34" i="15"/>
  <c r="G34" i="15" s="1"/>
  <c r="E33" i="15"/>
  <c r="G33" i="15" s="1"/>
  <c r="E32" i="15"/>
  <c r="G32" i="15" s="1"/>
  <c r="E31" i="15"/>
  <c r="G31" i="15" s="1"/>
  <c r="E30" i="15"/>
  <c r="G30" i="15" s="1"/>
  <c r="E29" i="15"/>
  <c r="G29" i="15" s="1"/>
  <c r="E28" i="15"/>
  <c r="G28" i="15" s="1"/>
  <c r="E27" i="15"/>
  <c r="G27" i="15" s="1"/>
  <c r="G25" i="15"/>
  <c r="G24" i="15"/>
  <c r="G23" i="15"/>
  <c r="G22" i="15"/>
  <c r="G21" i="15"/>
  <c r="G20" i="15"/>
  <c r="G19" i="15"/>
  <c r="F19" i="15"/>
  <c r="F18" i="15"/>
  <c r="G18" i="15" s="1"/>
  <c r="E18" i="15"/>
  <c r="E17" i="15"/>
  <c r="E16" i="15"/>
  <c r="G16" i="15" s="1"/>
  <c r="E15" i="15"/>
  <c r="G15" i="15" s="1"/>
  <c r="G14" i="15"/>
  <c r="E14" i="15"/>
  <c r="E13" i="15"/>
  <c r="G13" i="15" s="1"/>
  <c r="E12" i="15"/>
  <c r="G12" i="15" s="1"/>
  <c r="G46" i="15" l="1"/>
  <c r="G17" i="15"/>
  <c r="H10" i="15" s="1"/>
  <c r="G26" i="15"/>
  <c r="G11" i="15" l="1"/>
  <c r="G10" i="15" s="1"/>
  <c r="H11" i="15" s="1"/>
  <c r="F203" i="14" l="1"/>
  <c r="E203" i="14"/>
  <c r="G203" i="14" s="1"/>
  <c r="D203" i="14"/>
  <c r="C203" i="14"/>
  <c r="B203" i="14"/>
  <c r="F202" i="14"/>
  <c r="E202" i="14"/>
  <c r="G202" i="14" s="1"/>
  <c r="D202" i="14"/>
  <c r="C202" i="14"/>
  <c r="B202" i="14"/>
  <c r="F201" i="14"/>
  <c r="E201" i="14"/>
  <c r="G201" i="14" s="1"/>
  <c r="D201" i="14"/>
  <c r="C201" i="14"/>
  <c r="B201" i="14"/>
  <c r="G200" i="14"/>
  <c r="F200" i="14"/>
  <c r="E200" i="14"/>
  <c r="D200" i="14"/>
  <c r="C200" i="14"/>
  <c r="B200" i="14"/>
  <c r="F199" i="14"/>
  <c r="E199" i="14"/>
  <c r="G199" i="14" s="1"/>
  <c r="D199" i="14"/>
  <c r="C199" i="14"/>
  <c r="B199" i="14"/>
  <c r="G198" i="14"/>
  <c r="F198" i="14"/>
  <c r="E198" i="14"/>
  <c r="D198" i="14"/>
  <c r="C198" i="14"/>
  <c r="B198" i="14"/>
  <c r="F197" i="14"/>
  <c r="E197" i="14"/>
  <c r="G197" i="14" s="1"/>
  <c r="D197" i="14"/>
  <c r="C197" i="14"/>
  <c r="B197" i="14"/>
  <c r="F196" i="14"/>
  <c r="E196" i="14"/>
  <c r="G196" i="14" s="1"/>
  <c r="D196" i="14"/>
  <c r="C196" i="14"/>
  <c r="B196" i="14"/>
  <c r="F195" i="14"/>
  <c r="E195" i="14"/>
  <c r="G195" i="14" s="1"/>
  <c r="D195" i="14"/>
  <c r="C195" i="14"/>
  <c r="B195" i="14"/>
  <c r="F194" i="14"/>
  <c r="E194" i="14"/>
  <c r="G194" i="14" s="1"/>
  <c r="D194" i="14"/>
  <c r="C194" i="14"/>
  <c r="B194" i="14"/>
  <c r="F193" i="14"/>
  <c r="E193" i="14"/>
  <c r="G193" i="14" s="1"/>
  <c r="D193" i="14"/>
  <c r="C193" i="14"/>
  <c r="B193" i="14"/>
  <c r="F192" i="14"/>
  <c r="E192" i="14"/>
  <c r="G192" i="14" s="1"/>
  <c r="D192" i="14"/>
  <c r="C192" i="14"/>
  <c r="B192" i="14"/>
  <c r="F191" i="14"/>
  <c r="E191" i="14"/>
  <c r="G191" i="14" s="1"/>
  <c r="D191" i="14"/>
  <c r="C191" i="14"/>
  <c r="B191" i="14"/>
  <c r="G190" i="14"/>
  <c r="F190" i="14"/>
  <c r="E190" i="14"/>
  <c r="D190" i="14"/>
  <c r="C190" i="14"/>
  <c r="B190" i="14"/>
  <c r="F189" i="14"/>
  <c r="E189" i="14"/>
  <c r="G189" i="14" s="1"/>
  <c r="D189" i="14"/>
  <c r="C189" i="14"/>
  <c r="B189" i="14"/>
  <c r="F188" i="14"/>
  <c r="E188" i="14"/>
  <c r="G188" i="14" s="1"/>
  <c r="D188" i="14"/>
  <c r="C188" i="14"/>
  <c r="B188" i="14"/>
  <c r="F187" i="14"/>
  <c r="E187" i="14"/>
  <c r="G187" i="14" s="1"/>
  <c r="D187" i="14"/>
  <c r="C187" i="14"/>
  <c r="B187" i="14"/>
  <c r="G186" i="14"/>
  <c r="F186" i="14"/>
  <c r="E186" i="14"/>
  <c r="D186" i="14"/>
  <c r="C186" i="14"/>
  <c r="B186" i="14"/>
  <c r="F185" i="14"/>
  <c r="E185" i="14"/>
  <c r="G185" i="14" s="1"/>
  <c r="D185" i="14"/>
  <c r="C185" i="14"/>
  <c r="B185" i="14"/>
  <c r="F184" i="14"/>
  <c r="E184" i="14"/>
  <c r="G184" i="14" s="1"/>
  <c r="D184" i="14"/>
  <c r="C184" i="14"/>
  <c r="B184" i="14"/>
  <c r="F183" i="14"/>
  <c r="E183" i="14"/>
  <c r="G183" i="14" s="1"/>
  <c r="D183" i="14"/>
  <c r="C183" i="14"/>
  <c r="B183" i="14"/>
  <c r="F182" i="14"/>
  <c r="E182" i="14"/>
  <c r="G182" i="14" s="1"/>
  <c r="D182" i="14"/>
  <c r="C182" i="14"/>
  <c r="B182" i="14"/>
  <c r="F181" i="14"/>
  <c r="E181" i="14"/>
  <c r="G181" i="14" s="1"/>
  <c r="D181" i="14"/>
  <c r="C181" i="14"/>
  <c r="B181" i="14"/>
  <c r="F180" i="14"/>
  <c r="E180" i="14"/>
  <c r="G180" i="14" s="1"/>
  <c r="D180" i="14"/>
  <c r="C180" i="14"/>
  <c r="B180" i="14"/>
  <c r="F179" i="14"/>
  <c r="E179" i="14"/>
  <c r="G179" i="14" s="1"/>
  <c r="D179" i="14"/>
  <c r="C179" i="14"/>
  <c r="B179" i="14"/>
  <c r="F178" i="14"/>
  <c r="E178" i="14"/>
  <c r="G178" i="14" s="1"/>
  <c r="D178" i="14"/>
  <c r="C178" i="14"/>
  <c r="B178" i="14"/>
  <c r="F177" i="14"/>
  <c r="E177" i="14"/>
  <c r="G177" i="14" s="1"/>
  <c r="D177" i="14"/>
  <c r="C177" i="14"/>
  <c r="B177" i="14"/>
  <c r="G176" i="14"/>
  <c r="F176" i="14"/>
  <c r="E176" i="14"/>
  <c r="D176" i="14"/>
  <c r="C176" i="14"/>
  <c r="B176" i="14"/>
  <c r="F175" i="14"/>
  <c r="E175" i="14"/>
  <c r="G175" i="14" s="1"/>
  <c r="D175" i="14"/>
  <c r="C175" i="14"/>
  <c r="B175" i="14"/>
  <c r="F174" i="14"/>
  <c r="E174" i="14"/>
  <c r="G174" i="14" s="1"/>
  <c r="D174" i="14"/>
  <c r="C174" i="14"/>
  <c r="B174" i="14"/>
  <c r="F173" i="14"/>
  <c r="E173" i="14"/>
  <c r="G173" i="14" s="1"/>
  <c r="D173" i="14"/>
  <c r="C173" i="14"/>
  <c r="B173" i="14"/>
  <c r="F172" i="14"/>
  <c r="E172" i="14"/>
  <c r="G172" i="14" s="1"/>
  <c r="D172" i="14"/>
  <c r="C172" i="14"/>
  <c r="B172" i="14"/>
  <c r="F171" i="14"/>
  <c r="E171" i="14"/>
  <c r="G171" i="14" s="1"/>
  <c r="D171" i="14"/>
  <c r="C171" i="14"/>
  <c r="B171" i="14"/>
  <c r="F170" i="14"/>
  <c r="E170" i="14"/>
  <c r="G170" i="14" s="1"/>
  <c r="D170" i="14"/>
  <c r="C170" i="14"/>
  <c r="B170" i="14"/>
  <c r="F169" i="14"/>
  <c r="E169" i="14"/>
  <c r="G169" i="14" s="1"/>
  <c r="D169" i="14"/>
  <c r="C169" i="14"/>
  <c r="B169" i="14"/>
  <c r="G168" i="14"/>
  <c r="F168" i="14"/>
  <c r="E168" i="14"/>
  <c r="D168" i="14"/>
  <c r="C168" i="14"/>
  <c r="B168" i="14"/>
  <c r="F167" i="14"/>
  <c r="E167" i="14"/>
  <c r="G167" i="14" s="1"/>
  <c r="D167" i="14"/>
  <c r="C167" i="14"/>
  <c r="B167" i="14"/>
  <c r="F166" i="14"/>
  <c r="E166" i="14"/>
  <c r="G166" i="14" s="1"/>
  <c r="D166" i="14"/>
  <c r="C166" i="14"/>
  <c r="B166" i="14"/>
  <c r="F165" i="14"/>
  <c r="E165" i="14"/>
  <c r="G165" i="14" s="1"/>
  <c r="D165" i="14"/>
  <c r="C165" i="14"/>
  <c r="B165" i="14"/>
  <c r="F164" i="14"/>
  <c r="E164" i="14"/>
  <c r="G164" i="14" s="1"/>
  <c r="D164" i="14"/>
  <c r="C164" i="14"/>
  <c r="B164" i="14"/>
  <c r="F163" i="14"/>
  <c r="E163" i="14"/>
  <c r="G163" i="14" s="1"/>
  <c r="D163" i="14"/>
  <c r="C163" i="14"/>
  <c r="B163" i="14"/>
  <c r="F162" i="14"/>
  <c r="E162" i="14"/>
  <c r="D162" i="14"/>
  <c r="C162" i="14"/>
  <c r="B162" i="14"/>
  <c r="F161" i="14"/>
  <c r="E161" i="14"/>
  <c r="D161" i="14"/>
  <c r="C161" i="14"/>
  <c r="B161" i="14"/>
  <c r="F160" i="14"/>
  <c r="E160" i="14"/>
  <c r="D160" i="14"/>
  <c r="C160" i="14"/>
  <c r="B160" i="14"/>
  <c r="F159" i="14"/>
  <c r="E159" i="14"/>
  <c r="D159" i="14"/>
  <c r="C159" i="14"/>
  <c r="B159" i="14"/>
  <c r="F158" i="14"/>
  <c r="E158" i="14"/>
  <c r="D158" i="14"/>
  <c r="C158" i="14"/>
  <c r="B158" i="14"/>
  <c r="F157" i="14"/>
  <c r="G157" i="14" s="1"/>
  <c r="I157" i="14" s="1"/>
  <c r="E157" i="14"/>
  <c r="D157" i="14"/>
  <c r="C157" i="14"/>
  <c r="B157" i="14"/>
  <c r="F156" i="14"/>
  <c r="E156" i="14"/>
  <c r="D156" i="14"/>
  <c r="C156" i="14"/>
  <c r="B156" i="14"/>
  <c r="F155" i="14"/>
  <c r="E155" i="14"/>
  <c r="D155" i="14"/>
  <c r="C155" i="14"/>
  <c r="B155" i="14"/>
  <c r="F154" i="14"/>
  <c r="E154" i="14"/>
  <c r="D154" i="14"/>
  <c r="C154" i="14"/>
  <c r="B154" i="14"/>
  <c r="F153" i="14"/>
  <c r="G153" i="14" s="1"/>
  <c r="I153" i="14" s="1"/>
  <c r="E153" i="14"/>
  <c r="D153" i="14"/>
  <c r="C153" i="14"/>
  <c r="B153" i="14"/>
  <c r="F152" i="14"/>
  <c r="E152" i="14"/>
  <c r="G152" i="14" s="1"/>
  <c r="I152" i="14" s="1"/>
  <c r="D152" i="14"/>
  <c r="C152" i="14"/>
  <c r="B152" i="14"/>
  <c r="F151" i="14"/>
  <c r="E151" i="14"/>
  <c r="D151" i="14"/>
  <c r="C151" i="14"/>
  <c r="B151" i="14"/>
  <c r="F150" i="14"/>
  <c r="E150" i="14"/>
  <c r="D150" i="14"/>
  <c r="C150" i="14"/>
  <c r="B150" i="14"/>
  <c r="F149" i="14"/>
  <c r="G149" i="14" s="1"/>
  <c r="I149" i="14" s="1"/>
  <c r="E149" i="14"/>
  <c r="D149" i="14"/>
  <c r="C149" i="14"/>
  <c r="B149" i="14"/>
  <c r="F148" i="14"/>
  <c r="G148" i="14" s="1"/>
  <c r="I148" i="14" s="1"/>
  <c r="E148" i="14"/>
  <c r="D148" i="14"/>
  <c r="C148" i="14"/>
  <c r="B148" i="14"/>
  <c r="F147" i="14"/>
  <c r="E147" i="14"/>
  <c r="D147" i="14"/>
  <c r="C147" i="14"/>
  <c r="B147" i="14"/>
  <c r="F146" i="14"/>
  <c r="E146" i="14"/>
  <c r="D146" i="14"/>
  <c r="C146" i="14"/>
  <c r="B146" i="14"/>
  <c r="F145" i="14"/>
  <c r="E145" i="14"/>
  <c r="D145" i="14"/>
  <c r="C145" i="14"/>
  <c r="B145" i="14"/>
  <c r="F144" i="14"/>
  <c r="E144" i="14"/>
  <c r="D144" i="14"/>
  <c r="C144" i="14"/>
  <c r="B144" i="14"/>
  <c r="F143" i="14"/>
  <c r="E143" i="14"/>
  <c r="D143" i="14"/>
  <c r="C143" i="14"/>
  <c r="B143" i="14"/>
  <c r="F142" i="14"/>
  <c r="E142" i="14"/>
  <c r="D142" i="14"/>
  <c r="C142" i="14"/>
  <c r="B142" i="14"/>
  <c r="F141" i="14"/>
  <c r="E141" i="14"/>
  <c r="D141" i="14"/>
  <c r="C141" i="14"/>
  <c r="B141" i="14"/>
  <c r="F140" i="14"/>
  <c r="E140" i="14"/>
  <c r="D140" i="14"/>
  <c r="C140" i="14"/>
  <c r="B140" i="14"/>
  <c r="F139" i="14"/>
  <c r="E139" i="14"/>
  <c r="D139" i="14"/>
  <c r="C139" i="14"/>
  <c r="B139" i="14"/>
  <c r="F138" i="14"/>
  <c r="E138" i="14"/>
  <c r="D138" i="14"/>
  <c r="C138" i="14"/>
  <c r="B138" i="14"/>
  <c r="F137" i="14"/>
  <c r="G137" i="14" s="1"/>
  <c r="I137" i="14" s="1"/>
  <c r="E137" i="14"/>
  <c r="D137" i="14"/>
  <c r="C137" i="14"/>
  <c r="B137" i="14"/>
  <c r="F136" i="14"/>
  <c r="E136" i="14"/>
  <c r="G136" i="14" s="1"/>
  <c r="I136" i="14" s="1"/>
  <c r="D136" i="14"/>
  <c r="C136" i="14"/>
  <c r="B136" i="14"/>
  <c r="F135" i="14"/>
  <c r="E135" i="14"/>
  <c r="G135" i="14" s="1"/>
  <c r="I135" i="14" s="1"/>
  <c r="D135" i="14"/>
  <c r="C135" i="14"/>
  <c r="B135" i="14"/>
  <c r="F134" i="14"/>
  <c r="E134" i="14"/>
  <c r="G134" i="14" s="1"/>
  <c r="I134" i="14" s="1"/>
  <c r="D134" i="14"/>
  <c r="C134" i="14"/>
  <c r="B134" i="14"/>
  <c r="F133" i="14"/>
  <c r="E133" i="14"/>
  <c r="D133" i="14"/>
  <c r="C133" i="14"/>
  <c r="B133" i="14"/>
  <c r="F132" i="14"/>
  <c r="E132" i="14"/>
  <c r="D132" i="14"/>
  <c r="C132" i="14"/>
  <c r="B132" i="14"/>
  <c r="F131" i="14"/>
  <c r="E131" i="14"/>
  <c r="D131" i="14"/>
  <c r="C131" i="14"/>
  <c r="B131" i="14"/>
  <c r="F130" i="14"/>
  <c r="E130" i="14"/>
  <c r="D130" i="14"/>
  <c r="C130" i="14"/>
  <c r="B130" i="14"/>
  <c r="F129" i="14"/>
  <c r="E129" i="14"/>
  <c r="D129" i="14"/>
  <c r="C129" i="14"/>
  <c r="B129" i="14"/>
  <c r="F128" i="14"/>
  <c r="E128" i="14"/>
  <c r="D128" i="14"/>
  <c r="C128" i="14"/>
  <c r="B128" i="14"/>
  <c r="F127" i="14"/>
  <c r="E127" i="14"/>
  <c r="D127" i="14"/>
  <c r="C127" i="14"/>
  <c r="B127" i="14"/>
  <c r="F126" i="14"/>
  <c r="E126" i="14"/>
  <c r="D126" i="14"/>
  <c r="C126" i="14"/>
  <c r="B126" i="14"/>
  <c r="F125" i="14"/>
  <c r="E125" i="14"/>
  <c r="D125" i="14"/>
  <c r="C125" i="14"/>
  <c r="B125" i="14"/>
  <c r="F124" i="14"/>
  <c r="E124" i="14"/>
  <c r="G124" i="14" s="1"/>
  <c r="I124" i="14" s="1"/>
  <c r="D124" i="14"/>
  <c r="C124" i="14"/>
  <c r="B124" i="14"/>
  <c r="F123" i="14"/>
  <c r="E123" i="14"/>
  <c r="G123" i="14" s="1"/>
  <c r="I123" i="14" s="1"/>
  <c r="D123" i="14"/>
  <c r="C123" i="14"/>
  <c r="B123" i="14"/>
  <c r="F122" i="14"/>
  <c r="E122" i="14"/>
  <c r="D122" i="14"/>
  <c r="C122" i="14"/>
  <c r="B122" i="14"/>
  <c r="F121" i="14"/>
  <c r="E121" i="14"/>
  <c r="D121" i="14"/>
  <c r="C121" i="14"/>
  <c r="B121" i="14"/>
  <c r="F120" i="14"/>
  <c r="E120" i="14"/>
  <c r="D120" i="14"/>
  <c r="C120" i="14"/>
  <c r="B120" i="14"/>
  <c r="F119" i="14"/>
  <c r="E119" i="14"/>
  <c r="D119" i="14"/>
  <c r="C119" i="14"/>
  <c r="B119" i="14"/>
  <c r="F118" i="14"/>
  <c r="E118" i="14"/>
  <c r="D118" i="14"/>
  <c r="C118" i="14"/>
  <c r="B118" i="14"/>
  <c r="F117" i="14"/>
  <c r="E117" i="14"/>
  <c r="D117" i="14"/>
  <c r="C117" i="14"/>
  <c r="B117" i="14"/>
  <c r="F116" i="14"/>
  <c r="E116" i="14"/>
  <c r="D116" i="14"/>
  <c r="C116" i="14"/>
  <c r="B116" i="14"/>
  <c r="F115" i="14"/>
  <c r="E115" i="14"/>
  <c r="D115" i="14"/>
  <c r="C115" i="14"/>
  <c r="B115" i="14"/>
  <c r="F114" i="14"/>
  <c r="E114" i="14"/>
  <c r="D114" i="14"/>
  <c r="C114" i="14"/>
  <c r="B114" i="14"/>
  <c r="F113" i="14"/>
  <c r="E113" i="14"/>
  <c r="D113" i="14"/>
  <c r="C113" i="14"/>
  <c r="B113" i="14"/>
  <c r="F112" i="14"/>
  <c r="E112" i="14"/>
  <c r="G112" i="14" s="1"/>
  <c r="I112" i="14" s="1"/>
  <c r="D112" i="14"/>
  <c r="C112" i="14"/>
  <c r="B112" i="14"/>
  <c r="F111" i="14"/>
  <c r="E111" i="14"/>
  <c r="G111" i="14" s="1"/>
  <c r="I111" i="14" s="1"/>
  <c r="D111" i="14"/>
  <c r="C111" i="14"/>
  <c r="B111" i="14"/>
  <c r="F110" i="14"/>
  <c r="E110" i="14"/>
  <c r="D110" i="14"/>
  <c r="C110" i="14"/>
  <c r="B110" i="14"/>
  <c r="F109" i="14"/>
  <c r="E109" i="14"/>
  <c r="D109" i="14"/>
  <c r="C109" i="14"/>
  <c r="B109" i="14"/>
  <c r="F108" i="14"/>
  <c r="E108" i="14"/>
  <c r="D108" i="14"/>
  <c r="C108" i="14"/>
  <c r="B108" i="14"/>
  <c r="F107" i="14"/>
  <c r="E107" i="14"/>
  <c r="D107" i="14"/>
  <c r="C107" i="14"/>
  <c r="B107" i="14"/>
  <c r="F106" i="14"/>
  <c r="E106" i="14"/>
  <c r="D106" i="14"/>
  <c r="C106" i="14"/>
  <c r="B106" i="14"/>
  <c r="F105" i="14"/>
  <c r="E105" i="14"/>
  <c r="D105" i="14"/>
  <c r="C105" i="14"/>
  <c r="B105" i="14"/>
  <c r="F104" i="14"/>
  <c r="E104" i="14"/>
  <c r="G104" i="14" s="1"/>
  <c r="I104" i="14" s="1"/>
  <c r="D104" i="14"/>
  <c r="C104" i="14"/>
  <c r="B104" i="14"/>
  <c r="F103" i="14"/>
  <c r="E103" i="14"/>
  <c r="G103" i="14" s="1"/>
  <c r="I103" i="14" s="1"/>
  <c r="D103" i="14"/>
  <c r="C103" i="14"/>
  <c r="B103" i="14"/>
  <c r="F102" i="14"/>
  <c r="E102" i="14"/>
  <c r="D102" i="14"/>
  <c r="C102" i="14"/>
  <c r="B102" i="14"/>
  <c r="F101" i="14"/>
  <c r="E101" i="14"/>
  <c r="D101" i="14"/>
  <c r="C101" i="14"/>
  <c r="B101" i="14"/>
  <c r="F100" i="14"/>
  <c r="E100" i="14"/>
  <c r="G100" i="14" s="1"/>
  <c r="I100" i="14" s="1"/>
  <c r="D100" i="14"/>
  <c r="C100" i="14"/>
  <c r="B100" i="14"/>
  <c r="F99" i="14"/>
  <c r="E99" i="14"/>
  <c r="D99" i="14"/>
  <c r="C99" i="14"/>
  <c r="B99" i="14"/>
  <c r="F98" i="14"/>
  <c r="E98" i="14"/>
  <c r="D98" i="14"/>
  <c r="C98" i="14"/>
  <c r="B98" i="14"/>
  <c r="F97" i="14"/>
  <c r="E97" i="14"/>
  <c r="D97" i="14"/>
  <c r="C97" i="14"/>
  <c r="B97" i="14"/>
  <c r="F96" i="14"/>
  <c r="E96" i="14"/>
  <c r="D96" i="14"/>
  <c r="C96" i="14"/>
  <c r="B96" i="14"/>
  <c r="F95" i="14"/>
  <c r="E95" i="14"/>
  <c r="D95" i="14"/>
  <c r="C95" i="14"/>
  <c r="B95" i="14"/>
  <c r="F94" i="14"/>
  <c r="E94" i="14"/>
  <c r="D94" i="14"/>
  <c r="C94" i="14"/>
  <c r="B94" i="14"/>
  <c r="F93" i="14"/>
  <c r="E93" i="14"/>
  <c r="D93" i="14"/>
  <c r="C93" i="14"/>
  <c r="B93" i="14"/>
  <c r="F92" i="14"/>
  <c r="E92" i="14"/>
  <c r="D92" i="14"/>
  <c r="C92" i="14"/>
  <c r="B92" i="14"/>
  <c r="F91" i="14"/>
  <c r="E91" i="14"/>
  <c r="D91" i="14"/>
  <c r="C91" i="14"/>
  <c r="B91" i="14"/>
  <c r="F90" i="14"/>
  <c r="E90" i="14"/>
  <c r="D90" i="14"/>
  <c r="C90" i="14"/>
  <c r="B90" i="14"/>
  <c r="F89" i="14"/>
  <c r="E89" i="14"/>
  <c r="G89" i="14" s="1"/>
  <c r="I89" i="14" s="1"/>
  <c r="D89" i="14"/>
  <c r="C89" i="14"/>
  <c r="B89" i="14"/>
  <c r="F88" i="14"/>
  <c r="E88" i="14"/>
  <c r="G88" i="14" s="1"/>
  <c r="I88" i="14" s="1"/>
  <c r="D88" i="14"/>
  <c r="C88" i="14"/>
  <c r="B88" i="14"/>
  <c r="F87" i="14"/>
  <c r="E87" i="14"/>
  <c r="D87" i="14"/>
  <c r="C87" i="14"/>
  <c r="B87" i="14"/>
  <c r="F86" i="14"/>
  <c r="E86" i="14"/>
  <c r="D86" i="14"/>
  <c r="C86" i="14"/>
  <c r="B86" i="14"/>
  <c r="F85" i="14"/>
  <c r="E85" i="14"/>
  <c r="D85" i="14"/>
  <c r="C85" i="14"/>
  <c r="B85" i="14"/>
  <c r="F84" i="14"/>
  <c r="E84" i="14"/>
  <c r="D84" i="14"/>
  <c r="C84" i="14"/>
  <c r="B84" i="14"/>
  <c r="F83" i="14"/>
  <c r="G83" i="14" s="1"/>
  <c r="I83" i="14" s="1"/>
  <c r="E83" i="14"/>
  <c r="D83" i="14"/>
  <c r="C83" i="14"/>
  <c r="B83" i="14"/>
  <c r="F82" i="14"/>
  <c r="E82" i="14"/>
  <c r="D82" i="14"/>
  <c r="C82" i="14"/>
  <c r="B82" i="14"/>
  <c r="F81" i="14"/>
  <c r="E81" i="14"/>
  <c r="D81" i="14"/>
  <c r="C81" i="14"/>
  <c r="B81" i="14"/>
  <c r="F80" i="14"/>
  <c r="G80" i="14" s="1"/>
  <c r="I80" i="14" s="1"/>
  <c r="E80" i="14"/>
  <c r="D80" i="14"/>
  <c r="C80" i="14"/>
  <c r="B80" i="14"/>
  <c r="F79" i="14"/>
  <c r="E79" i="14"/>
  <c r="D79" i="14"/>
  <c r="C79" i="14"/>
  <c r="B79" i="14"/>
  <c r="F78" i="14"/>
  <c r="E78" i="14"/>
  <c r="G78" i="14" s="1"/>
  <c r="I78" i="14" s="1"/>
  <c r="D78" i="14"/>
  <c r="C78" i="14"/>
  <c r="B78" i="14"/>
  <c r="F77" i="14"/>
  <c r="E77" i="14"/>
  <c r="G77" i="14" s="1"/>
  <c r="I77" i="14" s="1"/>
  <c r="D77" i="14"/>
  <c r="C77" i="14"/>
  <c r="B77" i="14"/>
  <c r="F76" i="14"/>
  <c r="E76" i="14"/>
  <c r="G76" i="14" s="1"/>
  <c r="I76" i="14" s="1"/>
  <c r="D76" i="14"/>
  <c r="C76" i="14"/>
  <c r="B76" i="14"/>
  <c r="F75" i="14"/>
  <c r="E75" i="14"/>
  <c r="G75" i="14" s="1"/>
  <c r="I75" i="14" s="1"/>
  <c r="D75" i="14"/>
  <c r="C75" i="14"/>
  <c r="B75" i="14"/>
  <c r="F74" i="14"/>
  <c r="E74" i="14"/>
  <c r="G74" i="14" s="1"/>
  <c r="I74" i="14" s="1"/>
  <c r="D74" i="14"/>
  <c r="C74" i="14"/>
  <c r="B74" i="14"/>
  <c r="F73" i="14"/>
  <c r="E73" i="14"/>
  <c r="D73" i="14"/>
  <c r="C73" i="14"/>
  <c r="B73" i="14"/>
  <c r="G72" i="14"/>
  <c r="I72" i="14" s="1"/>
  <c r="F72" i="14"/>
  <c r="E72" i="14"/>
  <c r="D72" i="14"/>
  <c r="C72" i="14"/>
  <c r="B72" i="14"/>
  <c r="F71" i="14"/>
  <c r="E71" i="14"/>
  <c r="D71" i="14"/>
  <c r="C71" i="14"/>
  <c r="B71" i="14"/>
  <c r="F70" i="14"/>
  <c r="E70" i="14"/>
  <c r="D70" i="14"/>
  <c r="C70" i="14"/>
  <c r="B70" i="14"/>
  <c r="F69" i="14"/>
  <c r="E69" i="14"/>
  <c r="D69" i="14"/>
  <c r="C69" i="14"/>
  <c r="B69" i="14"/>
  <c r="F68" i="14"/>
  <c r="E68" i="14"/>
  <c r="G68" i="14" s="1"/>
  <c r="I68" i="14" s="1"/>
  <c r="D68" i="14"/>
  <c r="C68" i="14"/>
  <c r="B68" i="14"/>
  <c r="F67" i="14"/>
  <c r="E67" i="14"/>
  <c r="G67" i="14" s="1"/>
  <c r="I67" i="14" s="1"/>
  <c r="D67" i="14"/>
  <c r="C67" i="14"/>
  <c r="B67" i="14"/>
  <c r="F66" i="14"/>
  <c r="E66" i="14"/>
  <c r="D66" i="14"/>
  <c r="C66" i="14"/>
  <c r="B66" i="14"/>
  <c r="F65" i="14"/>
  <c r="E65" i="14"/>
  <c r="D65" i="14"/>
  <c r="C65" i="14"/>
  <c r="B65" i="14"/>
  <c r="F64" i="14"/>
  <c r="E64" i="14"/>
  <c r="D64" i="14"/>
  <c r="C64" i="14"/>
  <c r="B64" i="14"/>
  <c r="F63" i="14"/>
  <c r="E63" i="14"/>
  <c r="D63" i="14"/>
  <c r="C63" i="14"/>
  <c r="B63" i="14"/>
  <c r="F62" i="14"/>
  <c r="E62" i="14"/>
  <c r="D62" i="14"/>
  <c r="C62" i="14"/>
  <c r="B62" i="14"/>
  <c r="F61" i="14"/>
  <c r="E61" i="14"/>
  <c r="D61" i="14"/>
  <c r="C61" i="14"/>
  <c r="B61" i="14"/>
  <c r="F60" i="14"/>
  <c r="E60" i="14"/>
  <c r="G60" i="14" s="1"/>
  <c r="I60" i="14" s="1"/>
  <c r="D60" i="14"/>
  <c r="C60" i="14"/>
  <c r="B60" i="14"/>
  <c r="F59" i="14"/>
  <c r="E59" i="14"/>
  <c r="D59" i="14"/>
  <c r="C59" i="14"/>
  <c r="B59" i="14"/>
  <c r="G58" i="14"/>
  <c r="I58" i="14" s="1"/>
  <c r="F58" i="14"/>
  <c r="E58" i="14"/>
  <c r="D58" i="14"/>
  <c r="C58" i="14"/>
  <c r="B58" i="14"/>
  <c r="F57" i="14"/>
  <c r="E57" i="14"/>
  <c r="D57" i="14"/>
  <c r="C57" i="14"/>
  <c r="B57" i="14"/>
  <c r="F56" i="14"/>
  <c r="E56" i="14"/>
  <c r="G56" i="14" s="1"/>
  <c r="I56" i="14" s="1"/>
  <c r="D56" i="14"/>
  <c r="C56" i="14"/>
  <c r="B56" i="14"/>
  <c r="F55" i="14"/>
  <c r="E55" i="14"/>
  <c r="D55" i="14"/>
  <c r="C55" i="14"/>
  <c r="B55" i="14"/>
  <c r="F54" i="14"/>
  <c r="E54" i="14"/>
  <c r="G54" i="14" s="1"/>
  <c r="I54" i="14" s="1"/>
  <c r="D54" i="14"/>
  <c r="C54" i="14"/>
  <c r="B54" i="14"/>
  <c r="F53" i="14"/>
  <c r="E53" i="14"/>
  <c r="G53" i="14" s="1"/>
  <c r="I53" i="14" s="1"/>
  <c r="D53" i="14"/>
  <c r="C53" i="14"/>
  <c r="B53" i="14"/>
  <c r="F52" i="14"/>
  <c r="G52" i="14" s="1"/>
  <c r="I52" i="14" s="1"/>
  <c r="E52" i="14"/>
  <c r="D52" i="14"/>
  <c r="C52" i="14"/>
  <c r="B52" i="14"/>
  <c r="F51" i="14"/>
  <c r="E51" i="14"/>
  <c r="D51" i="14"/>
  <c r="C51" i="14"/>
  <c r="B51" i="14"/>
  <c r="F50" i="14"/>
  <c r="E50" i="14"/>
  <c r="G50" i="14" s="1"/>
  <c r="I50" i="14" s="1"/>
  <c r="D50" i="14"/>
  <c r="C50" i="14"/>
  <c r="B50" i="14"/>
  <c r="F49" i="14"/>
  <c r="E49" i="14"/>
  <c r="G49" i="14" s="1"/>
  <c r="I49" i="14" s="1"/>
  <c r="D49" i="14"/>
  <c r="C49" i="14"/>
  <c r="B49" i="14"/>
  <c r="F48" i="14"/>
  <c r="E48" i="14"/>
  <c r="G48" i="14" s="1"/>
  <c r="I48" i="14" s="1"/>
  <c r="D48" i="14"/>
  <c r="C48" i="14"/>
  <c r="B48" i="14"/>
  <c r="F47" i="14"/>
  <c r="E47" i="14"/>
  <c r="D47" i="14"/>
  <c r="C47" i="14"/>
  <c r="B47" i="14"/>
  <c r="F46" i="14"/>
  <c r="E46" i="14"/>
  <c r="G46" i="14" s="1"/>
  <c r="I46" i="14" s="1"/>
  <c r="D46" i="14"/>
  <c r="C46" i="14"/>
  <c r="B46" i="14"/>
  <c r="F45" i="14"/>
  <c r="G45" i="14" s="1"/>
  <c r="I45" i="14" s="1"/>
  <c r="E45" i="14"/>
  <c r="D45" i="14"/>
  <c r="C45" i="14"/>
  <c r="B45" i="14"/>
  <c r="F44" i="14"/>
  <c r="E44" i="14"/>
  <c r="D44" i="14"/>
  <c r="C44" i="14"/>
  <c r="B44" i="14"/>
  <c r="F43" i="14"/>
  <c r="E43" i="14"/>
  <c r="D43" i="14"/>
  <c r="C43" i="14"/>
  <c r="B43" i="14"/>
  <c r="F42" i="14"/>
  <c r="E42" i="14"/>
  <c r="D42" i="14"/>
  <c r="C42" i="14"/>
  <c r="B42" i="14"/>
  <c r="F41" i="14"/>
  <c r="E41" i="14"/>
  <c r="D41" i="14"/>
  <c r="C41" i="14"/>
  <c r="B41" i="14"/>
  <c r="G40" i="14"/>
  <c r="I40" i="14" s="1"/>
  <c r="F40" i="14"/>
  <c r="E40" i="14"/>
  <c r="D40" i="14"/>
  <c r="C40" i="14"/>
  <c r="B40" i="14"/>
  <c r="F39" i="14"/>
  <c r="E39" i="14"/>
  <c r="D39" i="14"/>
  <c r="C39" i="14"/>
  <c r="B39" i="14"/>
  <c r="F38" i="14"/>
  <c r="G38" i="14" s="1"/>
  <c r="I38" i="14" s="1"/>
  <c r="E38" i="14"/>
  <c r="D38" i="14"/>
  <c r="C38" i="14"/>
  <c r="B38" i="14"/>
  <c r="F37" i="14"/>
  <c r="E37" i="14"/>
  <c r="D37" i="14"/>
  <c r="C37" i="14"/>
  <c r="B37" i="14"/>
  <c r="F36" i="14"/>
  <c r="E36" i="14"/>
  <c r="D36" i="14"/>
  <c r="C36" i="14"/>
  <c r="B36" i="14"/>
  <c r="F35" i="14"/>
  <c r="E35" i="14"/>
  <c r="D35" i="14"/>
  <c r="C35" i="14"/>
  <c r="B35" i="14"/>
  <c r="F34" i="14"/>
  <c r="E34" i="14"/>
  <c r="D34" i="14"/>
  <c r="C34" i="14"/>
  <c r="B34" i="14"/>
  <c r="F33" i="14"/>
  <c r="E33" i="14"/>
  <c r="D33" i="14"/>
  <c r="C33" i="14"/>
  <c r="B33" i="14"/>
  <c r="F32" i="14"/>
  <c r="E32" i="14"/>
  <c r="D32" i="14"/>
  <c r="C32" i="14"/>
  <c r="B32" i="14"/>
  <c r="F31" i="14"/>
  <c r="E31" i="14"/>
  <c r="D31" i="14"/>
  <c r="C31" i="14"/>
  <c r="B31" i="14"/>
  <c r="F30" i="14"/>
  <c r="E30" i="14"/>
  <c r="G30" i="14" s="1"/>
  <c r="I30" i="14" s="1"/>
  <c r="D30" i="14"/>
  <c r="C30" i="14"/>
  <c r="B30" i="14"/>
  <c r="F29" i="14"/>
  <c r="E29" i="14"/>
  <c r="G29" i="14" s="1"/>
  <c r="I29" i="14" s="1"/>
  <c r="D29" i="14"/>
  <c r="C29" i="14"/>
  <c r="B29" i="14"/>
  <c r="F28" i="14"/>
  <c r="E28" i="14"/>
  <c r="G28" i="14" s="1"/>
  <c r="I28" i="14" s="1"/>
  <c r="D28" i="14"/>
  <c r="C28" i="14"/>
  <c r="B28" i="14"/>
  <c r="F27" i="14"/>
  <c r="E27" i="14"/>
  <c r="G27" i="14" s="1"/>
  <c r="I27" i="14" s="1"/>
  <c r="D27" i="14"/>
  <c r="C27" i="14"/>
  <c r="B27" i="14"/>
  <c r="F26" i="14"/>
  <c r="E26" i="14"/>
  <c r="G26" i="14" s="1"/>
  <c r="I26" i="14" s="1"/>
  <c r="D26" i="14"/>
  <c r="C26" i="14"/>
  <c r="B26" i="14"/>
  <c r="F25" i="14"/>
  <c r="E25" i="14"/>
  <c r="D25" i="14"/>
  <c r="C25" i="14"/>
  <c r="B25" i="14"/>
  <c r="F24" i="14"/>
  <c r="G24" i="14" s="1"/>
  <c r="I24" i="14" s="1"/>
  <c r="E24" i="14"/>
  <c r="D24" i="14"/>
  <c r="C24" i="14"/>
  <c r="B24" i="14"/>
  <c r="F23" i="14"/>
  <c r="E23" i="14"/>
  <c r="D23" i="14"/>
  <c r="C23" i="14"/>
  <c r="B23" i="14"/>
  <c r="F22" i="14"/>
  <c r="G22" i="14" s="1"/>
  <c r="I22" i="14" s="1"/>
  <c r="E22" i="14"/>
  <c r="D22" i="14"/>
  <c r="C22" i="14"/>
  <c r="B22" i="14"/>
  <c r="F21" i="14"/>
  <c r="E21" i="14"/>
  <c r="D21" i="14"/>
  <c r="C21" i="14"/>
  <c r="B21" i="14"/>
  <c r="F20" i="14"/>
  <c r="E20" i="14"/>
  <c r="D20" i="14"/>
  <c r="C20" i="14"/>
  <c r="B20" i="14"/>
  <c r="F19" i="14"/>
  <c r="E19" i="14"/>
  <c r="D19" i="14"/>
  <c r="C19" i="14"/>
  <c r="B19" i="14"/>
  <c r="F18" i="14"/>
  <c r="E18" i="14"/>
  <c r="G18" i="14" s="1"/>
  <c r="I18" i="14" s="1"/>
  <c r="D18" i="14"/>
  <c r="C18" i="14"/>
  <c r="B18" i="14"/>
  <c r="F17" i="14"/>
  <c r="G17" i="14" s="1"/>
  <c r="I17" i="14" s="1"/>
  <c r="E17" i="14"/>
  <c r="D17" i="14"/>
  <c r="C17" i="14"/>
  <c r="B17" i="14"/>
  <c r="F16" i="14"/>
  <c r="G16" i="14" s="1"/>
  <c r="I16" i="14" s="1"/>
  <c r="E16" i="14"/>
  <c r="D16" i="14"/>
  <c r="C16" i="14"/>
  <c r="B16" i="14"/>
  <c r="F15" i="14"/>
  <c r="E15" i="14"/>
  <c r="D15" i="14"/>
  <c r="C15" i="14"/>
  <c r="B15" i="14"/>
  <c r="F14" i="14"/>
  <c r="E14" i="14"/>
  <c r="D14" i="14"/>
  <c r="C14" i="14"/>
  <c r="B14" i="14"/>
  <c r="F13" i="14"/>
  <c r="E13" i="14"/>
  <c r="D13" i="14"/>
  <c r="C13" i="14"/>
  <c r="B13" i="14"/>
  <c r="F12" i="14"/>
  <c r="E12" i="14"/>
  <c r="G12" i="14" s="1"/>
  <c r="I12" i="14" s="1"/>
  <c r="D12" i="14"/>
  <c r="C12" i="14"/>
  <c r="B12" i="14"/>
  <c r="F11" i="14"/>
  <c r="E11" i="14"/>
  <c r="D11" i="14"/>
  <c r="C11" i="14"/>
  <c r="B11" i="14"/>
  <c r="G10" i="14"/>
  <c r="I10" i="14" s="1"/>
  <c r="F10" i="14"/>
  <c r="E10" i="14"/>
  <c r="D10" i="14"/>
  <c r="C10" i="14"/>
  <c r="B10" i="14"/>
  <c r="F9" i="14"/>
  <c r="E9" i="14"/>
  <c r="D9" i="14"/>
  <c r="C9" i="14"/>
  <c r="B9" i="14"/>
  <c r="F8" i="14"/>
  <c r="E8" i="14"/>
  <c r="G8" i="14" s="1"/>
  <c r="I8" i="14" s="1"/>
  <c r="D8" i="14"/>
  <c r="C8" i="14"/>
  <c r="B8" i="14"/>
  <c r="F7" i="14"/>
  <c r="E7" i="14"/>
  <c r="G7" i="14" s="1"/>
  <c r="D7" i="14"/>
  <c r="C7" i="14"/>
  <c r="B7" i="14"/>
  <c r="C3" i="14"/>
  <c r="E2" i="14"/>
  <c r="E1" i="14"/>
  <c r="G34" i="14" l="1"/>
  <c r="I34" i="14" s="1"/>
  <c r="G41" i="14"/>
  <c r="I41" i="14" s="1"/>
  <c r="G62" i="14"/>
  <c r="I62" i="14" s="1"/>
  <c r="G93" i="14"/>
  <c r="I93" i="14" s="1"/>
  <c r="G105" i="14"/>
  <c r="I105" i="14" s="1"/>
  <c r="G13" i="14"/>
  <c r="I13" i="14" s="1"/>
  <c r="G20" i="14"/>
  <c r="I20" i="14" s="1"/>
  <c r="G51" i="14"/>
  <c r="I51" i="14" s="1"/>
  <c r="G91" i="14"/>
  <c r="I91" i="14" s="1"/>
  <c r="G115" i="14"/>
  <c r="I115" i="14" s="1"/>
  <c r="G141" i="14"/>
  <c r="I141" i="14" s="1"/>
  <c r="G146" i="14"/>
  <c r="I146" i="14" s="1"/>
  <c r="G37" i="14"/>
  <c r="I37" i="14" s="1"/>
  <c r="G65" i="14"/>
  <c r="I65" i="14" s="1"/>
  <c r="G84" i="14"/>
  <c r="I84" i="14" s="1"/>
  <c r="G96" i="14"/>
  <c r="I96" i="14" s="1"/>
  <c r="G108" i="14"/>
  <c r="I108" i="14" s="1"/>
  <c r="G120" i="14"/>
  <c r="I120" i="14" s="1"/>
  <c r="G132" i="14"/>
  <c r="I132" i="14" s="1"/>
  <c r="G139" i="14"/>
  <c r="I139" i="14" s="1"/>
  <c r="G151" i="14"/>
  <c r="I151" i="14" s="1"/>
  <c r="G9" i="14"/>
  <c r="I9" i="14" s="1"/>
  <c r="G63" i="14"/>
  <c r="I63" i="14" s="1"/>
  <c r="G70" i="14"/>
  <c r="I70" i="14" s="1"/>
  <c r="G101" i="14"/>
  <c r="I101" i="14" s="1"/>
  <c r="G125" i="14"/>
  <c r="I125" i="14" s="1"/>
  <c r="G144" i="14"/>
  <c r="I144" i="14" s="1"/>
  <c r="G156" i="14"/>
  <c r="I156" i="14" s="1"/>
  <c r="G99" i="14"/>
  <c r="I99" i="14" s="1"/>
  <c r="G14" i="14"/>
  <c r="I14" i="14" s="1"/>
  <c r="G47" i="14"/>
  <c r="I47" i="14" s="1"/>
  <c r="G92" i="14"/>
  <c r="I92" i="14" s="1"/>
  <c r="G116" i="14"/>
  <c r="I116" i="14" s="1"/>
  <c r="G128" i="14"/>
  <c r="I128" i="14" s="1"/>
  <c r="G147" i="14"/>
  <c r="I147" i="14" s="1"/>
  <c r="G66" i="14"/>
  <c r="I66" i="14" s="1"/>
  <c r="G85" i="14"/>
  <c r="I85" i="14" s="1"/>
  <c r="G97" i="14"/>
  <c r="I97" i="14" s="1"/>
  <c r="G133" i="14"/>
  <c r="I133" i="14" s="1"/>
  <c r="G140" i="14"/>
  <c r="I140" i="14" s="1"/>
  <c r="G59" i="14"/>
  <c r="I59" i="14" s="1"/>
  <c r="G36" i="14"/>
  <c r="I36" i="14" s="1"/>
  <c r="G43" i="14"/>
  <c r="I43" i="14" s="1"/>
  <c r="G57" i="14"/>
  <c r="I57" i="14" s="1"/>
  <c r="G64" i="14"/>
  <c r="I64" i="14" s="1"/>
  <c r="G71" i="14"/>
  <c r="I71" i="14" s="1"/>
  <c r="G145" i="14"/>
  <c r="I145" i="14" s="1"/>
  <c r="G150" i="14"/>
  <c r="I150" i="14" s="1"/>
  <c r="G11" i="14"/>
  <c r="I11" i="14" s="1"/>
  <c r="G39" i="14"/>
  <c r="I39" i="14" s="1"/>
  <c r="G69" i="14"/>
  <c r="I69" i="14" s="1"/>
  <c r="G87" i="14"/>
  <c r="I87" i="14" s="1"/>
  <c r="G98" i="14"/>
  <c r="I98" i="14" s="1"/>
  <c r="G107" i="14"/>
  <c r="I107" i="14" s="1"/>
  <c r="G114" i="14"/>
  <c r="I114" i="14" s="1"/>
  <c r="G130" i="14"/>
  <c r="I130" i="14" s="1"/>
  <c r="G121" i="14"/>
  <c r="I121" i="14" s="1"/>
  <c r="G155" i="14"/>
  <c r="I155" i="14" s="1"/>
  <c r="G162" i="14"/>
  <c r="I162" i="14" s="1"/>
  <c r="G33" i="14"/>
  <c r="I33" i="14" s="1"/>
  <c r="G35" i="14"/>
  <c r="I35" i="14" s="1"/>
  <c r="G61" i="14"/>
  <c r="I61" i="14" s="1"/>
  <c r="G94" i="14"/>
  <c r="I94" i="14" s="1"/>
  <c r="G110" i="14"/>
  <c r="I110" i="14" s="1"/>
  <c r="G119" i="14"/>
  <c r="I119" i="14" s="1"/>
  <c r="G126" i="14"/>
  <c r="I126" i="14" s="1"/>
  <c r="G160" i="14"/>
  <c r="I160" i="14" s="1"/>
  <c r="G31" i="14"/>
  <c r="I31" i="14" s="1"/>
  <c r="G44" i="14"/>
  <c r="I44" i="14" s="1"/>
  <c r="G117" i="14"/>
  <c r="I117" i="14" s="1"/>
  <c r="G131" i="14"/>
  <c r="I131" i="14" s="1"/>
  <c r="G142" i="14"/>
  <c r="I142" i="14" s="1"/>
  <c r="G158" i="14"/>
  <c r="I158" i="14" s="1"/>
  <c r="G25" i="14"/>
  <c r="I25" i="14" s="1"/>
  <c r="G42" i="14"/>
  <c r="I42" i="14" s="1"/>
  <c r="G55" i="14"/>
  <c r="I55" i="14" s="1"/>
  <c r="G81" i="14"/>
  <c r="I81" i="14" s="1"/>
  <c r="G90" i="14"/>
  <c r="I90" i="14" s="1"/>
  <c r="G106" i="14"/>
  <c r="I106" i="14" s="1"/>
  <c r="G122" i="14"/>
  <c r="I122" i="14" s="1"/>
  <c r="G79" i="14"/>
  <c r="I79" i="14" s="1"/>
  <c r="G86" i="14"/>
  <c r="I86" i="14" s="1"/>
  <c r="G23" i="14"/>
  <c r="I23" i="14" s="1"/>
  <c r="G113" i="14"/>
  <c r="I113" i="14" s="1"/>
  <c r="G127" i="14"/>
  <c r="I127" i="14" s="1"/>
  <c r="G129" i="14"/>
  <c r="I129" i="14" s="1"/>
  <c r="G138" i="14"/>
  <c r="I138" i="14" s="1"/>
  <c r="G154" i="14"/>
  <c r="I154" i="14" s="1"/>
  <c r="G161" i="14"/>
  <c r="I161" i="14" s="1"/>
  <c r="G21" i="14"/>
  <c r="I21" i="14" s="1"/>
  <c r="G19" i="14"/>
  <c r="I19" i="14" s="1"/>
  <c r="G32" i="14"/>
  <c r="I32" i="14" s="1"/>
  <c r="G73" i="14"/>
  <c r="I73" i="14" s="1"/>
  <c r="G95" i="14"/>
  <c r="I95" i="14" s="1"/>
  <c r="G102" i="14"/>
  <c r="I102" i="14" s="1"/>
  <c r="G118" i="14"/>
  <c r="I118" i="14" s="1"/>
  <c r="G15" i="14"/>
  <c r="I15" i="14" s="1"/>
  <c r="G82" i="14"/>
  <c r="I82" i="14" s="1"/>
  <c r="G109" i="14"/>
  <c r="I109" i="14" s="1"/>
  <c r="G143" i="14"/>
  <c r="I143" i="14" s="1"/>
  <c r="G159" i="14"/>
  <c r="I159" i="14" s="1"/>
  <c r="I7" i="14"/>
  <c r="G6" i="14" l="1"/>
  <c r="I1" i="14" s="1"/>
  <c r="F15" i="13" l="1"/>
  <c r="I15" i="13" s="1"/>
  <c r="F16" i="13"/>
  <c r="I16" i="13" s="1"/>
  <c r="F17" i="13"/>
  <c r="I17" i="13" s="1"/>
  <c r="F18" i="13"/>
  <c r="I18" i="13" s="1"/>
  <c r="F19" i="13"/>
  <c r="I19" i="13" s="1"/>
  <c r="F20" i="13"/>
  <c r="I20" i="13" s="1"/>
  <c r="F21" i="13"/>
  <c r="I21" i="13" s="1"/>
  <c r="F22" i="13"/>
  <c r="I22" i="13" s="1"/>
  <c r="F23" i="13"/>
  <c r="I23" i="13" s="1"/>
  <c r="F24" i="13"/>
  <c r="I24" i="13" s="1"/>
  <c r="F25" i="13"/>
  <c r="I25" i="13" s="1"/>
  <c r="F26" i="13"/>
  <c r="I26" i="13" s="1"/>
  <c r="F27" i="13"/>
  <c r="I27" i="13" s="1"/>
  <c r="F28" i="13"/>
  <c r="I28" i="13" s="1"/>
  <c r="F29" i="13"/>
  <c r="I29" i="13" s="1"/>
  <c r="F30" i="13"/>
  <c r="I30" i="13" s="1"/>
  <c r="F31" i="13"/>
  <c r="I31" i="13" s="1"/>
  <c r="F32" i="13"/>
  <c r="I32" i="13" s="1"/>
  <c r="F33" i="13"/>
  <c r="I33" i="13" s="1"/>
  <c r="F34" i="13"/>
  <c r="I34" i="13" s="1"/>
  <c r="F35" i="13"/>
  <c r="I35" i="13" s="1"/>
  <c r="F36" i="13"/>
  <c r="I36" i="13" s="1"/>
  <c r="F37" i="13"/>
  <c r="I37" i="13" s="1"/>
  <c r="F38" i="13"/>
  <c r="I38" i="13" s="1"/>
  <c r="F39" i="13"/>
  <c r="I39" i="13" s="1"/>
  <c r="F40" i="13"/>
  <c r="I40" i="13" s="1"/>
  <c r="F41" i="13"/>
  <c r="I41" i="13" s="1"/>
  <c r="F42" i="13"/>
  <c r="I42" i="13" s="1"/>
  <c r="F43" i="13"/>
  <c r="I43" i="13" s="1"/>
  <c r="F44" i="13"/>
  <c r="I44" i="13" s="1"/>
  <c r="F45" i="13"/>
  <c r="I45" i="13" s="1"/>
  <c r="F46" i="13"/>
  <c r="I46" i="13" s="1"/>
  <c r="F47" i="13"/>
  <c r="I47" i="13" s="1"/>
  <c r="F48" i="13"/>
  <c r="I48" i="13" s="1"/>
  <c r="F49" i="13"/>
  <c r="I49" i="13" s="1"/>
  <c r="F50" i="13"/>
  <c r="I50" i="13" s="1"/>
  <c r="F51" i="13"/>
  <c r="I51" i="13" s="1"/>
  <c r="F52" i="13"/>
  <c r="I52" i="13" s="1"/>
  <c r="F53" i="13"/>
  <c r="I53" i="13" s="1"/>
  <c r="F54" i="13"/>
  <c r="I54" i="13" s="1"/>
  <c r="F55" i="13"/>
  <c r="I55" i="13" s="1"/>
  <c r="F56" i="13"/>
  <c r="I56" i="13" s="1"/>
  <c r="F57" i="13"/>
  <c r="I57" i="13" s="1"/>
  <c r="F58" i="13"/>
  <c r="I58" i="13" s="1"/>
  <c r="F59" i="13"/>
  <c r="I59" i="13" s="1"/>
  <c r="F60" i="13"/>
  <c r="I60" i="13" s="1"/>
  <c r="F61" i="13"/>
  <c r="I61" i="13" s="1"/>
  <c r="F62" i="13"/>
  <c r="I62" i="13" s="1"/>
  <c r="F63" i="13"/>
  <c r="I63" i="13" s="1"/>
  <c r="F64" i="13"/>
  <c r="I64" i="13" s="1"/>
  <c r="F65" i="13"/>
  <c r="I65" i="13" s="1"/>
  <c r="F66" i="13"/>
  <c r="I66" i="13" s="1"/>
  <c r="F67" i="13"/>
  <c r="I67" i="13" s="1"/>
  <c r="F68" i="13"/>
  <c r="I68" i="13" s="1"/>
  <c r="F69" i="13"/>
  <c r="I69" i="13" s="1"/>
  <c r="F70" i="13"/>
  <c r="I70" i="13" s="1"/>
  <c r="F71" i="13"/>
  <c r="I71" i="13" s="1"/>
  <c r="F72" i="13"/>
  <c r="I72" i="13" s="1"/>
  <c r="F73" i="13"/>
  <c r="I73" i="13" s="1"/>
  <c r="F74" i="13"/>
  <c r="I74" i="13" s="1"/>
  <c r="F75" i="13"/>
  <c r="I75" i="13" s="1"/>
  <c r="F76" i="13"/>
  <c r="I76" i="13" s="1"/>
  <c r="F77" i="13"/>
  <c r="I77" i="13" s="1"/>
  <c r="F78" i="13"/>
  <c r="I78" i="13" s="1"/>
  <c r="F79" i="13"/>
  <c r="I79" i="13" s="1"/>
  <c r="F80" i="13"/>
  <c r="I80" i="13" s="1"/>
  <c r="F81" i="13"/>
  <c r="I81" i="13" s="1"/>
  <c r="F82" i="13"/>
  <c r="I82" i="13" s="1"/>
  <c r="F83" i="13"/>
  <c r="I83" i="13" s="1"/>
  <c r="F84" i="13"/>
  <c r="I84" i="13" s="1"/>
  <c r="F85" i="13"/>
  <c r="I85" i="13" s="1"/>
  <c r="F86" i="13"/>
  <c r="I86" i="13" s="1"/>
  <c r="F87" i="13"/>
  <c r="I87" i="13" s="1"/>
  <c r="F88" i="13"/>
  <c r="I88" i="13" s="1"/>
  <c r="F89" i="13"/>
  <c r="I89" i="13" s="1"/>
  <c r="F90" i="13"/>
  <c r="I90" i="13" s="1"/>
  <c r="F91" i="13"/>
  <c r="I91" i="13" s="1"/>
  <c r="F92" i="13"/>
  <c r="I92" i="13" s="1"/>
  <c r="F93" i="13"/>
  <c r="I93" i="13" s="1"/>
  <c r="F94" i="13"/>
  <c r="I94" i="13" s="1"/>
  <c r="F95" i="13"/>
  <c r="I95" i="13" s="1"/>
  <c r="F96" i="13"/>
  <c r="I96" i="13" s="1"/>
  <c r="F97" i="13"/>
  <c r="I97" i="13" s="1"/>
  <c r="F98" i="13"/>
  <c r="I98" i="13" s="1"/>
  <c r="F99" i="13"/>
  <c r="I99" i="13" s="1"/>
  <c r="F100" i="13"/>
  <c r="I100" i="13" s="1"/>
  <c r="F101" i="13"/>
  <c r="I101" i="13" s="1"/>
  <c r="F102" i="13"/>
  <c r="I102" i="13" s="1"/>
  <c r="F103" i="13"/>
  <c r="I103" i="13" s="1"/>
  <c r="F104" i="13"/>
  <c r="I104" i="13" s="1"/>
  <c r="F105" i="13"/>
  <c r="I105" i="13" s="1"/>
  <c r="F106" i="13"/>
  <c r="I106" i="13" s="1"/>
  <c r="F107" i="13"/>
  <c r="I107" i="13" s="1"/>
  <c r="F108" i="13"/>
  <c r="I108" i="13" s="1"/>
  <c r="F109" i="13"/>
  <c r="I109" i="13" s="1"/>
  <c r="F110" i="13"/>
  <c r="I110" i="13" s="1"/>
  <c r="F111" i="13"/>
  <c r="I111" i="13" s="1"/>
  <c r="F112" i="13"/>
  <c r="I112" i="13" s="1"/>
  <c r="F113" i="13"/>
  <c r="I113" i="13" s="1"/>
  <c r="F114" i="13"/>
  <c r="I114" i="13" s="1"/>
  <c r="F115" i="13"/>
  <c r="I115" i="13" s="1"/>
  <c r="F116" i="13"/>
  <c r="I116" i="13" s="1"/>
  <c r="F117" i="13"/>
  <c r="I117" i="13" s="1"/>
  <c r="F118" i="13"/>
  <c r="I118" i="13" s="1"/>
  <c r="F119" i="13"/>
  <c r="I119" i="13" s="1"/>
  <c r="F120" i="13"/>
  <c r="I120" i="13" s="1"/>
  <c r="F121" i="13"/>
  <c r="I121" i="13" s="1"/>
  <c r="F122" i="13"/>
  <c r="I122" i="13" s="1"/>
  <c r="F123" i="13"/>
  <c r="I123" i="13" s="1"/>
  <c r="F124" i="13"/>
  <c r="I124" i="13" s="1"/>
  <c r="F125" i="13"/>
  <c r="I125" i="13" s="1"/>
  <c r="F126" i="13"/>
  <c r="I126" i="13" s="1"/>
  <c r="F127" i="13"/>
  <c r="I127" i="13" s="1"/>
  <c r="F128" i="13"/>
  <c r="I128" i="13" s="1"/>
  <c r="F130" i="13"/>
  <c r="I130" i="13" s="1"/>
  <c r="F131" i="13"/>
  <c r="I131" i="13" s="1"/>
  <c r="F132" i="13"/>
  <c r="I132" i="13" s="1"/>
  <c r="F133" i="13"/>
  <c r="I133" i="13" s="1"/>
  <c r="F134" i="13"/>
  <c r="I134" i="13" s="1"/>
  <c r="F135" i="13"/>
  <c r="I135" i="13" s="1"/>
  <c r="F136" i="13"/>
  <c r="I136" i="13" s="1"/>
  <c r="F137" i="13"/>
  <c r="I137" i="13" s="1"/>
  <c r="F138" i="13"/>
  <c r="I138" i="13" s="1"/>
  <c r="F139" i="13"/>
  <c r="I139" i="13" s="1"/>
  <c r="F140" i="13"/>
  <c r="I140" i="13" s="1"/>
  <c r="F141" i="13"/>
  <c r="I141" i="13" s="1"/>
  <c r="F142" i="13"/>
  <c r="I142" i="13" s="1"/>
  <c r="F143" i="13"/>
  <c r="I143" i="13" s="1"/>
  <c r="F144" i="13"/>
  <c r="I144" i="13" s="1"/>
  <c r="F145" i="13"/>
  <c r="I145" i="13" s="1"/>
  <c r="F146" i="13"/>
  <c r="I146" i="13" s="1"/>
  <c r="F147" i="13"/>
  <c r="I147" i="13" s="1"/>
  <c r="F148" i="13"/>
  <c r="I148" i="13" s="1"/>
  <c r="F149" i="13"/>
  <c r="I149" i="13" s="1"/>
  <c r="F150" i="13"/>
  <c r="I150" i="13" s="1"/>
  <c r="F151" i="13"/>
  <c r="I151" i="13" s="1"/>
  <c r="F152" i="13"/>
  <c r="I152" i="13" s="1"/>
  <c r="F153" i="13"/>
  <c r="I153" i="13" s="1"/>
  <c r="F154" i="13"/>
  <c r="I154" i="13" s="1"/>
  <c r="F155" i="13"/>
  <c r="I155" i="13" s="1"/>
  <c r="F156" i="13"/>
  <c r="I156" i="13" s="1"/>
  <c r="F157" i="13"/>
  <c r="I157" i="13" s="1"/>
  <c r="F158" i="13"/>
  <c r="I158" i="13" s="1"/>
  <c r="F159" i="13"/>
  <c r="I159" i="13" s="1"/>
  <c r="F160" i="13"/>
  <c r="I160" i="13" s="1"/>
  <c r="F161" i="13"/>
  <c r="I161" i="13" s="1"/>
  <c r="F162" i="13"/>
  <c r="I162" i="13" s="1"/>
  <c r="F163" i="13"/>
  <c r="I163" i="13" s="1"/>
  <c r="F164" i="13"/>
  <c r="I164" i="13" s="1"/>
  <c r="F165" i="13"/>
  <c r="I165" i="13" s="1"/>
  <c r="F166" i="13"/>
  <c r="I166" i="13" s="1"/>
  <c r="F167" i="13"/>
  <c r="I167" i="13" s="1"/>
  <c r="F168" i="13"/>
  <c r="I168" i="13" s="1"/>
  <c r="F169" i="13"/>
  <c r="I169" i="13" s="1"/>
  <c r="F170" i="13"/>
  <c r="I170" i="13" s="1"/>
  <c r="F171" i="13"/>
  <c r="I171" i="13" s="1"/>
  <c r="F172" i="13"/>
  <c r="I172" i="13" s="1"/>
  <c r="F173" i="13"/>
  <c r="I173" i="13" s="1"/>
  <c r="F174" i="13"/>
  <c r="I174" i="13" s="1"/>
  <c r="F175" i="13"/>
  <c r="I175" i="13" s="1"/>
  <c r="F176" i="13"/>
  <c r="I176" i="13" s="1"/>
  <c r="F177" i="13"/>
  <c r="I177" i="13" s="1"/>
  <c r="F178" i="13"/>
  <c r="I178" i="13" s="1"/>
  <c r="F179" i="13"/>
  <c r="I179" i="13" s="1"/>
  <c r="F180" i="13"/>
  <c r="I180" i="13" s="1"/>
  <c r="F181" i="13"/>
  <c r="I181" i="13" s="1"/>
  <c r="F182" i="13"/>
  <c r="I182" i="13" s="1"/>
  <c r="F183" i="13"/>
  <c r="I183" i="13" s="1"/>
  <c r="F184" i="13"/>
  <c r="I184" i="13" s="1"/>
  <c r="F185" i="13"/>
  <c r="I185" i="13" s="1"/>
  <c r="F186" i="13"/>
  <c r="I186" i="13" s="1"/>
  <c r="F187" i="13"/>
  <c r="I187" i="13" s="1"/>
  <c r="F188" i="13"/>
  <c r="I188" i="13" s="1"/>
  <c r="F189" i="13"/>
  <c r="I189" i="13" s="1"/>
  <c r="F190" i="13"/>
  <c r="I190" i="13" s="1"/>
  <c r="F191" i="13"/>
  <c r="I191" i="13" s="1"/>
  <c r="F192" i="13"/>
  <c r="I192" i="13" s="1"/>
  <c r="F193" i="13"/>
  <c r="I193" i="13" s="1"/>
  <c r="F194" i="13"/>
  <c r="I194" i="13" s="1"/>
  <c r="F195" i="13"/>
  <c r="I195" i="13" s="1"/>
  <c r="F196" i="13"/>
  <c r="I196" i="13" s="1"/>
  <c r="F197" i="13"/>
  <c r="I197" i="13" s="1"/>
  <c r="F198" i="13"/>
  <c r="I198" i="13" s="1"/>
  <c r="F199" i="13"/>
  <c r="I199" i="13" s="1"/>
  <c r="F200" i="13"/>
  <c r="I200" i="13" s="1"/>
  <c r="F201" i="13"/>
  <c r="I201" i="13" s="1"/>
  <c r="F202" i="13"/>
  <c r="I202" i="13" s="1"/>
  <c r="F203" i="13"/>
  <c r="I203" i="13" s="1"/>
  <c r="F204" i="13"/>
  <c r="I204" i="13" s="1"/>
  <c r="F205" i="13"/>
  <c r="I205" i="13" s="1"/>
  <c r="F206" i="13"/>
  <c r="I206" i="13" s="1"/>
  <c r="F207" i="13"/>
  <c r="I207" i="13" s="1"/>
  <c r="F208" i="13"/>
  <c r="I208" i="13" s="1"/>
  <c r="F209" i="13"/>
  <c r="I209" i="13" s="1"/>
  <c r="F210" i="13"/>
  <c r="I210" i="13" s="1"/>
  <c r="F211" i="13"/>
  <c r="I211" i="13" s="1"/>
  <c r="F212" i="13"/>
  <c r="I212" i="13" s="1"/>
  <c r="F213" i="13"/>
  <c r="I213" i="13" s="1"/>
  <c r="F214" i="13"/>
  <c r="I214" i="13" s="1"/>
  <c r="F215" i="13"/>
  <c r="I215" i="13" s="1"/>
  <c r="F216" i="13"/>
  <c r="I216" i="13" s="1"/>
  <c r="F217" i="13"/>
  <c r="I217" i="13" s="1"/>
  <c r="F218" i="13"/>
  <c r="I218" i="13" s="1"/>
  <c r="F219" i="13"/>
  <c r="I219" i="13" s="1"/>
  <c r="F220" i="13"/>
  <c r="I220" i="13" s="1"/>
  <c r="F221" i="13"/>
  <c r="I221" i="13" s="1"/>
  <c r="F222" i="13"/>
  <c r="I222" i="13" s="1"/>
  <c r="F223" i="13"/>
  <c r="I223" i="13" s="1"/>
  <c r="F224" i="13"/>
  <c r="I224" i="13" s="1"/>
  <c r="F225" i="13"/>
  <c r="I225" i="13" s="1"/>
  <c r="F226" i="13"/>
  <c r="I226" i="13" s="1"/>
  <c r="F227" i="13"/>
  <c r="I227" i="13" s="1"/>
  <c r="F228" i="13"/>
  <c r="I228" i="13" s="1"/>
  <c r="F229" i="13"/>
  <c r="I229" i="13" s="1"/>
  <c r="F230" i="13"/>
  <c r="I230" i="13" s="1"/>
  <c r="F231" i="13"/>
  <c r="I231" i="13" s="1"/>
  <c r="F232" i="13"/>
  <c r="I232" i="13" s="1"/>
  <c r="F233" i="13"/>
  <c r="I233" i="13" s="1"/>
  <c r="F234" i="13"/>
  <c r="I234" i="13" s="1"/>
  <c r="F235" i="13"/>
  <c r="I235" i="13" s="1"/>
  <c r="F236" i="13"/>
  <c r="I236" i="13" s="1"/>
  <c r="F237" i="13"/>
  <c r="I237" i="13" s="1"/>
  <c r="F238" i="13"/>
  <c r="I238" i="13" s="1"/>
  <c r="F239" i="13"/>
  <c r="I239" i="13" s="1"/>
  <c r="F240" i="13"/>
  <c r="I240" i="13" s="1"/>
  <c r="F241" i="13"/>
  <c r="I241" i="13" s="1"/>
  <c r="F242" i="13"/>
  <c r="I242" i="13" s="1"/>
  <c r="F243" i="13"/>
  <c r="I243" i="13" s="1"/>
  <c r="F244" i="13"/>
  <c r="I244" i="13" s="1"/>
  <c r="F245" i="13"/>
  <c r="I245" i="13" s="1"/>
  <c r="F246" i="13"/>
  <c r="I246" i="13" s="1"/>
  <c r="F247" i="13"/>
  <c r="I247" i="13" s="1"/>
  <c r="F248" i="13"/>
  <c r="I248" i="13" s="1"/>
  <c r="F249" i="13"/>
  <c r="I249" i="13" s="1"/>
  <c r="F250" i="13"/>
  <c r="I250" i="13" s="1"/>
  <c r="F251" i="13"/>
  <c r="I251" i="13" s="1"/>
  <c r="F252" i="13"/>
  <c r="I252" i="13" s="1"/>
  <c r="F253" i="13"/>
  <c r="I253" i="13" s="1"/>
  <c r="F254" i="13"/>
  <c r="I254" i="13" s="1"/>
  <c r="F255" i="13"/>
  <c r="I255" i="13" s="1"/>
  <c r="F256" i="13"/>
  <c r="I256" i="13" s="1"/>
  <c r="F257" i="13"/>
  <c r="I257" i="13" s="1"/>
  <c r="F258" i="13"/>
  <c r="I258" i="13" s="1"/>
  <c r="F259" i="13"/>
  <c r="I259" i="13" s="1"/>
  <c r="F260" i="13"/>
  <c r="I260" i="13" s="1"/>
  <c r="F261" i="13"/>
  <c r="I261" i="13" s="1"/>
  <c r="F262" i="13"/>
  <c r="I262" i="13" s="1"/>
  <c r="F263" i="13"/>
  <c r="I263" i="13" s="1"/>
  <c r="F264" i="13"/>
  <c r="I264" i="13" s="1"/>
  <c r="F265" i="13"/>
  <c r="I265" i="13" s="1"/>
  <c r="F266" i="13"/>
  <c r="I266" i="13" s="1"/>
  <c r="F267" i="13"/>
  <c r="I267" i="13" s="1"/>
  <c r="F268" i="13"/>
  <c r="I268" i="13" s="1"/>
  <c r="F269" i="13"/>
  <c r="I269" i="13" s="1"/>
  <c r="F270" i="13"/>
  <c r="I270" i="13" s="1"/>
  <c r="F271" i="13"/>
  <c r="I271" i="13" s="1"/>
  <c r="F272" i="13"/>
  <c r="I272" i="13" s="1"/>
  <c r="F273" i="13"/>
  <c r="I273" i="13" s="1"/>
  <c r="F274" i="13"/>
  <c r="I274" i="13" s="1"/>
  <c r="F275" i="13"/>
  <c r="I275" i="13" s="1"/>
  <c r="F276" i="13"/>
  <c r="I276" i="13" s="1"/>
  <c r="F277" i="13"/>
  <c r="I277" i="13" s="1"/>
  <c r="F278" i="13"/>
  <c r="I278" i="13" s="1"/>
  <c r="F279" i="13"/>
  <c r="I279" i="13" s="1"/>
  <c r="F280" i="13"/>
  <c r="I280" i="13" s="1"/>
  <c r="F281" i="13"/>
  <c r="I281" i="13" s="1"/>
  <c r="F282" i="13"/>
  <c r="I282" i="13" s="1"/>
  <c r="F283" i="13"/>
  <c r="I283" i="13" s="1"/>
  <c r="F284" i="13"/>
  <c r="I284" i="13" s="1"/>
  <c r="F285" i="13"/>
  <c r="I285" i="13" s="1"/>
  <c r="F286" i="13"/>
  <c r="I286" i="13" s="1"/>
  <c r="F287" i="13"/>
  <c r="I287" i="13" s="1"/>
  <c r="F288" i="13"/>
  <c r="I288" i="13" s="1"/>
  <c r="F289" i="13"/>
  <c r="I289" i="13" s="1"/>
  <c r="F290" i="13"/>
  <c r="I290" i="13" s="1"/>
  <c r="F291" i="13"/>
  <c r="I291" i="13" s="1"/>
  <c r="F292" i="13"/>
  <c r="I292" i="13" s="1"/>
  <c r="F293" i="13"/>
  <c r="I293" i="13" s="1"/>
  <c r="F294" i="13"/>
  <c r="I294" i="13" s="1"/>
  <c r="F295" i="13"/>
  <c r="I295" i="13" s="1"/>
  <c r="F296" i="13"/>
  <c r="I296" i="13" s="1"/>
  <c r="F297" i="13"/>
  <c r="I297" i="13" s="1"/>
  <c r="F298" i="13"/>
  <c r="I298" i="13" s="1"/>
  <c r="F299" i="13"/>
  <c r="I299" i="13" s="1"/>
  <c r="F300" i="13"/>
  <c r="I300" i="13" s="1"/>
  <c r="F301" i="13"/>
  <c r="I301" i="13" s="1"/>
  <c r="F302" i="13"/>
  <c r="I302" i="13" s="1"/>
  <c r="F303" i="13"/>
  <c r="I303" i="13" s="1"/>
  <c r="F304" i="13"/>
  <c r="I304" i="13" s="1"/>
  <c r="F305" i="13"/>
  <c r="I305" i="13" s="1"/>
  <c r="F306" i="13"/>
  <c r="I306" i="13" s="1"/>
  <c r="F307" i="13"/>
  <c r="I307" i="13" s="1"/>
  <c r="F308" i="13"/>
  <c r="I308" i="13" s="1"/>
  <c r="F309" i="13"/>
  <c r="I309" i="13" s="1"/>
  <c r="F310" i="13"/>
  <c r="I310" i="13" s="1"/>
  <c r="F311" i="13"/>
  <c r="I311" i="13" s="1"/>
  <c r="F312" i="13"/>
  <c r="I312" i="13" s="1"/>
  <c r="F313" i="13"/>
  <c r="I313" i="13" s="1"/>
  <c r="F314" i="13"/>
  <c r="I314" i="13" s="1"/>
  <c r="F315" i="13"/>
  <c r="I315" i="13" s="1"/>
  <c r="F316" i="13"/>
  <c r="I316" i="13" s="1"/>
  <c r="F317" i="13"/>
  <c r="I317" i="13" s="1"/>
  <c r="F318" i="13"/>
  <c r="I318" i="13" s="1"/>
  <c r="F319" i="13"/>
  <c r="I319" i="13" s="1"/>
  <c r="F320" i="13"/>
  <c r="I320" i="13" s="1"/>
  <c r="F321" i="13"/>
  <c r="I321" i="13" s="1"/>
  <c r="F322" i="13"/>
  <c r="I322" i="13" s="1"/>
  <c r="F323" i="13"/>
  <c r="I323" i="13" s="1"/>
  <c r="F324" i="13"/>
  <c r="I324" i="13" s="1"/>
  <c r="F325" i="13"/>
  <c r="I325" i="13" s="1"/>
  <c r="F326" i="13"/>
  <c r="I326" i="13" s="1"/>
  <c r="F327" i="13"/>
  <c r="I327" i="13" s="1"/>
  <c r="F328" i="13"/>
  <c r="I328" i="13" s="1"/>
  <c r="F329" i="13"/>
  <c r="I329" i="13" s="1"/>
  <c r="F330" i="13"/>
  <c r="I330" i="13" s="1"/>
  <c r="F331" i="13"/>
  <c r="I331" i="13" s="1"/>
  <c r="F332" i="13"/>
  <c r="I332" i="13" s="1"/>
  <c r="F333" i="13"/>
  <c r="I333" i="13" s="1"/>
  <c r="F334" i="13"/>
  <c r="I334" i="13" s="1"/>
  <c r="F335" i="13"/>
  <c r="I335" i="13" s="1"/>
  <c r="F336" i="13"/>
  <c r="I336" i="13" s="1"/>
  <c r="F337" i="13"/>
  <c r="I337" i="13" s="1"/>
  <c r="F338" i="13"/>
  <c r="I338" i="13" s="1"/>
  <c r="F339" i="13"/>
  <c r="I339" i="13" s="1"/>
  <c r="F340" i="13"/>
  <c r="I340" i="13" s="1"/>
  <c r="F341" i="13"/>
  <c r="I341" i="13" s="1"/>
  <c r="F342" i="13"/>
  <c r="I342" i="13" s="1"/>
  <c r="F343" i="13"/>
  <c r="I343" i="13" s="1"/>
  <c r="F344" i="13"/>
  <c r="I344" i="13" s="1"/>
  <c r="F345" i="13"/>
  <c r="I345" i="13" s="1"/>
  <c r="F346" i="13"/>
  <c r="I346" i="13" s="1"/>
  <c r="F347" i="13"/>
  <c r="I347" i="13" s="1"/>
  <c r="F348" i="13"/>
  <c r="I348" i="13" s="1"/>
  <c r="F349" i="13"/>
  <c r="I349" i="13" s="1"/>
  <c r="F350" i="13"/>
  <c r="I350" i="13" s="1"/>
  <c r="F351" i="13"/>
  <c r="I351" i="13" s="1"/>
  <c r="F352" i="13"/>
  <c r="I352" i="13" s="1"/>
  <c r="F353" i="13"/>
  <c r="I353" i="13" s="1"/>
  <c r="F354" i="13"/>
  <c r="I354" i="13" s="1"/>
  <c r="F355" i="13"/>
  <c r="I355" i="13" s="1"/>
  <c r="F356" i="13"/>
  <c r="I356" i="13" s="1"/>
  <c r="F357" i="13"/>
  <c r="I357" i="13" s="1"/>
  <c r="F358" i="13"/>
  <c r="I358" i="13" s="1"/>
  <c r="F359" i="13"/>
  <c r="I359" i="13" s="1"/>
  <c r="F360" i="13"/>
  <c r="I360" i="13" s="1"/>
  <c r="F361" i="13"/>
  <c r="I361" i="13" s="1"/>
  <c r="F362" i="13"/>
  <c r="I362" i="13" s="1"/>
  <c r="F363" i="13"/>
  <c r="I363" i="13" s="1"/>
  <c r="F364" i="13"/>
  <c r="I364" i="13" s="1"/>
  <c r="F365" i="13"/>
  <c r="I365" i="13" s="1"/>
  <c r="F366" i="13"/>
  <c r="I366" i="13" s="1"/>
  <c r="F367" i="13"/>
  <c r="I367" i="13" s="1"/>
  <c r="F368" i="13"/>
  <c r="I368" i="13" s="1"/>
  <c r="F369" i="13"/>
  <c r="I369" i="13" s="1"/>
  <c r="F370" i="13"/>
  <c r="I370" i="13" s="1"/>
  <c r="F372" i="13"/>
  <c r="I372" i="13" s="1"/>
  <c r="F373" i="13"/>
  <c r="I373" i="13" s="1"/>
  <c r="F374" i="13"/>
  <c r="I374" i="13" s="1"/>
  <c r="F375" i="13"/>
  <c r="I375" i="13" s="1"/>
  <c r="F376" i="13"/>
  <c r="I376" i="13" s="1"/>
  <c r="F377" i="13"/>
  <c r="I377" i="13" s="1"/>
  <c r="F378" i="13"/>
  <c r="I378" i="13" s="1"/>
  <c r="F379" i="13"/>
  <c r="I379" i="13" s="1"/>
  <c r="F380" i="13"/>
  <c r="I380" i="13" s="1"/>
  <c r="F381" i="13"/>
  <c r="I381" i="13" s="1"/>
  <c r="F382" i="13"/>
  <c r="I382" i="13" s="1"/>
  <c r="F383" i="13"/>
  <c r="I383" i="13" s="1"/>
  <c r="F384" i="13"/>
  <c r="I384" i="13" s="1"/>
  <c r="F385" i="13"/>
  <c r="I385" i="13" s="1"/>
  <c r="F386" i="13"/>
  <c r="I386" i="13" s="1"/>
  <c r="F387" i="13"/>
  <c r="I387" i="13" s="1"/>
  <c r="F388" i="13"/>
  <c r="I388" i="13" s="1"/>
  <c r="F389" i="13"/>
  <c r="I389" i="13" s="1"/>
  <c r="F390" i="13"/>
  <c r="I390" i="13" s="1"/>
  <c r="F391" i="13"/>
  <c r="I391" i="13" s="1"/>
  <c r="F392" i="13"/>
  <c r="I392" i="13" s="1"/>
  <c r="F393" i="13"/>
  <c r="I393" i="13" s="1"/>
  <c r="F394" i="13"/>
  <c r="I394" i="13" s="1"/>
  <c r="F395" i="13"/>
  <c r="I395" i="13" s="1"/>
  <c r="F396" i="13"/>
  <c r="I396" i="13" s="1"/>
  <c r="F397" i="13"/>
  <c r="I397" i="13" s="1"/>
  <c r="F398" i="13"/>
  <c r="I398" i="13" s="1"/>
  <c r="F399" i="13"/>
  <c r="I399" i="13" s="1"/>
  <c r="F400" i="13"/>
  <c r="I400" i="13" s="1"/>
  <c r="F401" i="13"/>
  <c r="I401" i="13" s="1"/>
  <c r="F402" i="13"/>
  <c r="I402" i="13" s="1"/>
  <c r="F403" i="13"/>
  <c r="I403" i="13" s="1"/>
  <c r="F404" i="13"/>
  <c r="I404" i="13" s="1"/>
  <c r="F405" i="13"/>
  <c r="I405" i="13" s="1"/>
  <c r="F406" i="13"/>
  <c r="I406" i="13" s="1"/>
  <c r="F407" i="13"/>
  <c r="I407" i="13" s="1"/>
  <c r="F408" i="13"/>
  <c r="I408" i="13" s="1"/>
  <c r="F409" i="13"/>
  <c r="I409" i="13" s="1"/>
  <c r="F410" i="13"/>
  <c r="I410" i="13" s="1"/>
  <c r="F411" i="13"/>
  <c r="I411" i="13" s="1"/>
  <c r="F412" i="13"/>
  <c r="I412" i="13" s="1"/>
  <c r="F413" i="13"/>
  <c r="I413" i="13" s="1"/>
  <c r="F414" i="13"/>
  <c r="I414" i="13" s="1"/>
  <c r="F415" i="13"/>
  <c r="I415" i="13" s="1"/>
  <c r="F416" i="13"/>
  <c r="I416" i="13" s="1"/>
  <c r="F417" i="13"/>
  <c r="I417" i="13" s="1"/>
  <c r="F418" i="13"/>
  <c r="I418" i="13" s="1"/>
  <c r="F419" i="13"/>
  <c r="I419" i="13" s="1"/>
  <c r="F420" i="13"/>
  <c r="I420" i="13" s="1"/>
  <c r="F421" i="13"/>
  <c r="I421" i="13" s="1"/>
  <c r="F422" i="13"/>
  <c r="I422" i="13" s="1"/>
  <c r="F423" i="13"/>
  <c r="I423" i="13" s="1"/>
  <c r="F424" i="13"/>
  <c r="I424" i="13" s="1"/>
  <c r="F425" i="13"/>
  <c r="I425" i="13" s="1"/>
  <c r="F426" i="13"/>
  <c r="I426" i="13" s="1"/>
  <c r="F427" i="13"/>
  <c r="I427" i="13" s="1"/>
  <c r="F428" i="13"/>
  <c r="I428" i="13" s="1"/>
  <c r="F429" i="13"/>
  <c r="I429" i="13" s="1"/>
  <c r="F430" i="13"/>
  <c r="I430" i="13" s="1"/>
  <c r="F431" i="13"/>
  <c r="I431" i="13" s="1"/>
  <c r="F432" i="13"/>
  <c r="I432" i="13" s="1"/>
  <c r="F433" i="13"/>
  <c r="I433" i="13" s="1"/>
  <c r="F434" i="13"/>
  <c r="I434" i="13" s="1"/>
  <c r="F435" i="13"/>
  <c r="I435" i="13" s="1"/>
  <c r="F437" i="13"/>
  <c r="I437" i="13" s="1"/>
  <c r="F438" i="13"/>
  <c r="I438" i="13" s="1"/>
  <c r="F439" i="13"/>
  <c r="I439" i="13" s="1"/>
  <c r="F440" i="13"/>
  <c r="I440" i="13" s="1"/>
  <c r="F441" i="13"/>
  <c r="I441" i="13" s="1"/>
  <c r="F442" i="13"/>
  <c r="I442" i="13" s="1"/>
  <c r="F443" i="13"/>
  <c r="I443" i="13" s="1"/>
  <c r="F444" i="13"/>
  <c r="I444" i="13" s="1"/>
  <c r="F445" i="13"/>
  <c r="I445" i="13" s="1"/>
  <c r="F446" i="13"/>
  <c r="I446" i="13" s="1"/>
  <c r="F447" i="13"/>
  <c r="I447" i="13" s="1"/>
  <c r="F448" i="13"/>
  <c r="I448" i="13" s="1"/>
  <c r="F449" i="13"/>
  <c r="I449" i="13" s="1"/>
  <c r="F450" i="13"/>
  <c r="I450" i="13" s="1"/>
  <c r="F451" i="13"/>
  <c r="I451" i="13" s="1"/>
  <c r="F452" i="13"/>
  <c r="I452" i="13" s="1"/>
  <c r="F453" i="13"/>
  <c r="I453" i="13" s="1"/>
  <c r="F454" i="13"/>
  <c r="I454" i="13" s="1"/>
  <c r="F455" i="13"/>
  <c r="I455" i="13" s="1"/>
  <c r="F456" i="13"/>
  <c r="I456" i="13" s="1"/>
  <c r="F457" i="13"/>
  <c r="I457" i="13" s="1"/>
  <c r="F458" i="13"/>
  <c r="I458" i="13" s="1"/>
  <c r="F459" i="13"/>
  <c r="I459" i="13" s="1"/>
  <c r="F460" i="13"/>
  <c r="I460" i="13" s="1"/>
  <c r="F461" i="13"/>
  <c r="I461" i="13" s="1"/>
  <c r="F462" i="13"/>
  <c r="I462" i="13" s="1"/>
  <c r="F463" i="13"/>
  <c r="I463" i="13" s="1"/>
  <c r="F464" i="13"/>
  <c r="I464" i="13" s="1"/>
  <c r="F465" i="13"/>
  <c r="I465" i="13" s="1"/>
  <c r="F466" i="13"/>
  <c r="I466" i="13" s="1"/>
  <c r="F467" i="13"/>
  <c r="I467" i="13" s="1"/>
  <c r="F468" i="13"/>
  <c r="I468" i="13" s="1"/>
  <c r="F469" i="13"/>
  <c r="I469" i="13" s="1"/>
  <c r="F470" i="13"/>
  <c r="I470" i="13" s="1"/>
  <c r="F471" i="13"/>
  <c r="I471" i="13" s="1"/>
  <c r="F472" i="13"/>
  <c r="I472" i="13" s="1"/>
  <c r="F473" i="13"/>
  <c r="I473" i="13" s="1"/>
  <c r="F474" i="13"/>
  <c r="I474" i="13" s="1"/>
  <c r="F475" i="13"/>
  <c r="I475" i="13" s="1"/>
  <c r="F476" i="13"/>
  <c r="I476" i="13" s="1"/>
  <c r="F477" i="13"/>
  <c r="I477" i="13" s="1"/>
  <c r="F478" i="13"/>
  <c r="I478" i="13" s="1"/>
  <c r="F479" i="13"/>
  <c r="I479" i="13" s="1"/>
  <c r="F480" i="13"/>
  <c r="I480" i="13" s="1"/>
  <c r="F481" i="13"/>
  <c r="I481" i="13" s="1"/>
  <c r="F482" i="13"/>
  <c r="I482" i="13" s="1"/>
  <c r="F483" i="13"/>
  <c r="I483" i="13" s="1"/>
  <c r="F484" i="13"/>
  <c r="I484" i="13" s="1"/>
  <c r="F485" i="13"/>
  <c r="I485" i="13" s="1"/>
  <c r="F486" i="13"/>
  <c r="I486" i="13" s="1"/>
  <c r="F487" i="13"/>
  <c r="I487" i="13" s="1"/>
  <c r="F488" i="13"/>
  <c r="I488" i="13" s="1"/>
  <c r="F489" i="13"/>
  <c r="I489" i="13" s="1"/>
  <c r="F490" i="13"/>
  <c r="I490" i="13" s="1"/>
  <c r="F491" i="13"/>
  <c r="I491" i="13" s="1"/>
  <c r="F492" i="13"/>
  <c r="I492" i="13" s="1"/>
  <c r="F493" i="13"/>
  <c r="I493" i="13" s="1"/>
  <c r="F494" i="13"/>
  <c r="I494" i="13" s="1"/>
  <c r="F495" i="13"/>
  <c r="I495" i="13" s="1"/>
  <c r="F496" i="13"/>
  <c r="I496" i="13" s="1"/>
  <c r="F497" i="13"/>
  <c r="I497" i="13" s="1"/>
  <c r="F498" i="13"/>
  <c r="I498" i="13" s="1"/>
  <c r="F499" i="13"/>
  <c r="I499" i="13" s="1"/>
  <c r="F500" i="13"/>
  <c r="I500" i="13" s="1"/>
  <c r="F501" i="13"/>
  <c r="I501" i="13" s="1"/>
  <c r="F502" i="13"/>
  <c r="I502" i="13" s="1"/>
  <c r="F503" i="13"/>
  <c r="I503" i="13" s="1"/>
  <c r="F504" i="13"/>
  <c r="I504" i="13" s="1"/>
  <c r="F505" i="13"/>
  <c r="I505" i="13" s="1"/>
  <c r="F506" i="13"/>
  <c r="I506" i="13" s="1"/>
  <c r="F507" i="13"/>
  <c r="I507" i="13" s="1"/>
  <c r="F508" i="13"/>
  <c r="I508" i="13" s="1"/>
  <c r="F509" i="13"/>
  <c r="I509" i="13" s="1"/>
  <c r="F510" i="13"/>
  <c r="I510" i="13" s="1"/>
  <c r="F511" i="13"/>
  <c r="I511" i="13" s="1"/>
  <c r="F512" i="13"/>
  <c r="I512" i="13" s="1"/>
  <c r="F513" i="13"/>
  <c r="I513" i="13" s="1"/>
  <c r="F514" i="13"/>
  <c r="I514" i="13" s="1"/>
  <c r="F515" i="13"/>
  <c r="I515" i="13" s="1"/>
  <c r="F516" i="13"/>
  <c r="I516" i="13" s="1"/>
  <c r="F517" i="13"/>
  <c r="I517" i="13" s="1"/>
  <c r="F518" i="13"/>
  <c r="I518" i="13" s="1"/>
  <c r="F519" i="13"/>
  <c r="I519" i="13" s="1"/>
  <c r="F520" i="13"/>
  <c r="I520" i="13" s="1"/>
  <c r="F521" i="13"/>
  <c r="I521" i="13" s="1"/>
  <c r="F522" i="13"/>
  <c r="I522" i="13" s="1"/>
  <c r="F523" i="13"/>
  <c r="I523" i="13" s="1"/>
  <c r="F524" i="13"/>
  <c r="I524" i="13" s="1"/>
  <c r="F525" i="13"/>
  <c r="I525" i="13" s="1"/>
  <c r="F526" i="13"/>
  <c r="I526" i="13" s="1"/>
  <c r="F527" i="13"/>
  <c r="I527" i="13" s="1"/>
  <c r="F528" i="13"/>
  <c r="I528" i="13" s="1"/>
  <c r="F529" i="13"/>
  <c r="I529" i="13" s="1"/>
  <c r="F530" i="13"/>
  <c r="I530" i="13" s="1"/>
  <c r="F531" i="13"/>
  <c r="I531" i="13" s="1"/>
  <c r="F532" i="13"/>
  <c r="I532" i="13" s="1"/>
  <c r="F534" i="13"/>
  <c r="I534" i="13" s="1"/>
  <c r="F535" i="13"/>
  <c r="I535" i="13" s="1"/>
  <c r="F536" i="13"/>
  <c r="I536" i="13" s="1"/>
  <c r="F537" i="13"/>
  <c r="I537" i="13" s="1"/>
  <c r="F538" i="13"/>
  <c r="I538" i="13" s="1"/>
  <c r="F539" i="13"/>
  <c r="I539" i="13" s="1"/>
  <c r="F540" i="13"/>
  <c r="I540" i="13" s="1"/>
  <c r="F541" i="13"/>
  <c r="I541" i="13" s="1"/>
  <c r="F542" i="13"/>
  <c r="I542" i="13" s="1"/>
  <c r="F543" i="13"/>
  <c r="I543" i="13" s="1"/>
  <c r="F544" i="13"/>
  <c r="I544" i="13" s="1"/>
  <c r="F545" i="13"/>
  <c r="I545" i="13" s="1"/>
  <c r="F546" i="13"/>
  <c r="I546" i="13" s="1"/>
  <c r="F547" i="13"/>
  <c r="I547" i="13" s="1"/>
  <c r="F548" i="13"/>
  <c r="I548" i="13" s="1"/>
  <c r="F549" i="13"/>
  <c r="I549" i="13" s="1"/>
  <c r="F550" i="13"/>
  <c r="I550" i="13" s="1"/>
  <c r="F551" i="13"/>
  <c r="I551" i="13" s="1"/>
  <c r="F552" i="13"/>
  <c r="I552" i="13" s="1"/>
  <c r="F553" i="13"/>
  <c r="I553" i="13" s="1"/>
  <c r="F554" i="13"/>
  <c r="I554" i="13" s="1"/>
  <c r="F555" i="13"/>
  <c r="I555" i="13" s="1"/>
  <c r="F556" i="13"/>
  <c r="I556" i="13" s="1"/>
  <c r="F557" i="13"/>
  <c r="I557" i="13" s="1"/>
  <c r="F558" i="13"/>
  <c r="I558" i="13" s="1"/>
  <c r="F559" i="13"/>
  <c r="I559" i="13" s="1"/>
  <c r="F560" i="13"/>
  <c r="I560" i="13" s="1"/>
  <c r="F561" i="13"/>
  <c r="I561" i="13" s="1"/>
  <c r="F562" i="13"/>
  <c r="I562" i="13" s="1"/>
  <c r="F563" i="13"/>
  <c r="I563" i="13" s="1"/>
  <c r="F564" i="13"/>
  <c r="I564" i="13" s="1"/>
  <c r="F565" i="13"/>
  <c r="I565" i="13" s="1"/>
  <c r="F566" i="13"/>
  <c r="I566" i="13" s="1"/>
  <c r="F567" i="13"/>
  <c r="I567" i="13" s="1"/>
  <c r="F568" i="13"/>
  <c r="I568" i="13" s="1"/>
  <c r="F569" i="13"/>
  <c r="I569" i="13" s="1"/>
  <c r="F570" i="13"/>
  <c r="I570" i="13" s="1"/>
  <c r="F571" i="13"/>
  <c r="I571" i="13" s="1"/>
  <c r="F572" i="13"/>
  <c r="I572" i="13" s="1"/>
  <c r="F573" i="13"/>
  <c r="I573" i="13" s="1"/>
  <c r="F574" i="13"/>
  <c r="I574" i="13" s="1"/>
  <c r="F575" i="13"/>
  <c r="I575" i="13" s="1"/>
  <c r="F576" i="13"/>
  <c r="I576" i="13" s="1"/>
  <c r="F577" i="13"/>
  <c r="I577" i="13" s="1"/>
  <c r="F578" i="13"/>
  <c r="I578" i="13" s="1"/>
  <c r="F579" i="13"/>
  <c r="I579" i="13" s="1"/>
  <c r="F580" i="13"/>
  <c r="I580" i="13" s="1"/>
  <c r="F581" i="13"/>
  <c r="I581" i="13" s="1"/>
  <c r="F582" i="13"/>
  <c r="I582" i="13" s="1"/>
  <c r="F583" i="13"/>
  <c r="I583" i="13" s="1"/>
  <c r="F585" i="13"/>
  <c r="I585" i="13" s="1"/>
  <c r="F586" i="13"/>
  <c r="I586" i="13" s="1"/>
  <c r="F587" i="13"/>
  <c r="I587" i="13" s="1"/>
  <c r="F588" i="13"/>
  <c r="I588" i="13" s="1"/>
  <c r="F589" i="13"/>
  <c r="I589" i="13" s="1"/>
  <c r="F590" i="13"/>
  <c r="I590" i="13" s="1"/>
  <c r="F591" i="13"/>
  <c r="I591" i="13" s="1"/>
  <c r="F592" i="13"/>
  <c r="I592" i="13" s="1"/>
  <c r="F593" i="13"/>
  <c r="I593" i="13" s="1"/>
  <c r="F594" i="13"/>
  <c r="I594" i="13" s="1"/>
  <c r="F595" i="13"/>
  <c r="I595" i="13" s="1"/>
  <c r="F596" i="13"/>
  <c r="I596" i="13" s="1"/>
  <c r="F597" i="13"/>
  <c r="I597" i="13" s="1"/>
  <c r="F598" i="13"/>
  <c r="I598" i="13" s="1"/>
  <c r="F599" i="13"/>
  <c r="I599" i="13" s="1"/>
  <c r="F600" i="13"/>
  <c r="I600" i="13" s="1"/>
  <c r="F601" i="13"/>
  <c r="I601" i="13" s="1"/>
  <c r="F603" i="13"/>
  <c r="I603" i="13" s="1"/>
  <c r="F604" i="13"/>
  <c r="I604" i="13" s="1"/>
  <c r="F605" i="13"/>
  <c r="I605" i="13" s="1"/>
  <c r="F606" i="13"/>
  <c r="I606" i="13" s="1"/>
  <c r="F607" i="13"/>
  <c r="I607" i="13" s="1"/>
  <c r="F608" i="13"/>
  <c r="I608" i="13" s="1"/>
  <c r="F609" i="13"/>
  <c r="I609" i="13" s="1"/>
  <c r="F610" i="13"/>
  <c r="I610" i="13" s="1"/>
  <c r="F611" i="13"/>
  <c r="I611" i="13" s="1"/>
  <c r="F612" i="13"/>
  <c r="I612" i="13" s="1"/>
  <c r="F613" i="13"/>
  <c r="I613" i="13" s="1"/>
  <c r="F614" i="13"/>
  <c r="I614" i="13" s="1"/>
  <c r="F615" i="13"/>
  <c r="I615" i="13" s="1"/>
  <c r="F616" i="13"/>
  <c r="I616" i="13" s="1"/>
  <c r="F617" i="13"/>
  <c r="I617" i="13" s="1"/>
  <c r="F618" i="13"/>
  <c r="I618" i="13" s="1"/>
  <c r="F620" i="13"/>
  <c r="I620" i="13" s="1"/>
  <c r="F621" i="13"/>
  <c r="I621" i="13" s="1"/>
  <c r="F622" i="13"/>
  <c r="I622" i="13" s="1"/>
  <c r="F623" i="13"/>
  <c r="I623" i="13" s="1"/>
  <c r="F624" i="13"/>
  <c r="I624" i="13" s="1"/>
  <c r="F625" i="13"/>
  <c r="I625" i="13" s="1"/>
  <c r="F626" i="13"/>
  <c r="I626" i="13" s="1"/>
  <c r="F627" i="13"/>
  <c r="I627" i="13" s="1"/>
  <c r="F628" i="13"/>
  <c r="I628" i="13" s="1"/>
  <c r="F629" i="13"/>
  <c r="I629" i="13" s="1"/>
  <c r="F630" i="13"/>
  <c r="I630" i="13" s="1"/>
  <c r="F631" i="13"/>
  <c r="I631" i="13" s="1"/>
  <c r="F632" i="13"/>
  <c r="I632" i="13" s="1"/>
  <c r="F633" i="13"/>
  <c r="I633" i="13" s="1"/>
  <c r="F634" i="13"/>
  <c r="I634" i="13" s="1"/>
  <c r="F635" i="13"/>
  <c r="I635" i="13" s="1"/>
  <c r="F636" i="13"/>
  <c r="I636" i="13" s="1"/>
  <c r="F637" i="13"/>
  <c r="I637" i="13" s="1"/>
  <c r="F638" i="13"/>
  <c r="I638" i="13" s="1"/>
  <c r="F639" i="13"/>
  <c r="I639" i="13" s="1"/>
  <c r="F640" i="13"/>
  <c r="I640" i="13" s="1"/>
  <c r="F641" i="13"/>
  <c r="I641" i="13" s="1"/>
  <c r="F642" i="13"/>
  <c r="I642" i="13" s="1"/>
  <c r="F643" i="13"/>
  <c r="I643" i="13" s="1"/>
  <c r="F644" i="13"/>
  <c r="I644" i="13" s="1"/>
  <c r="F645" i="13"/>
  <c r="I645" i="13" s="1"/>
  <c r="F646" i="13"/>
  <c r="I646" i="13" s="1"/>
  <c r="F647" i="13"/>
  <c r="I647" i="13" s="1"/>
  <c r="F648" i="13"/>
  <c r="I648" i="13" s="1"/>
  <c r="F649" i="13"/>
  <c r="I649" i="13" s="1"/>
  <c r="F650" i="13"/>
  <c r="I650" i="13" s="1"/>
  <c r="F651" i="13"/>
  <c r="I651" i="13" s="1"/>
  <c r="F652" i="13"/>
  <c r="I652" i="13" s="1"/>
  <c r="F653" i="13"/>
  <c r="I653" i="13" s="1"/>
  <c r="F654" i="13"/>
  <c r="I654" i="13" s="1"/>
  <c r="F655" i="13"/>
  <c r="I655" i="13" s="1"/>
  <c r="F656" i="13"/>
  <c r="I656" i="13" s="1"/>
  <c r="F657" i="13"/>
  <c r="I657" i="13" s="1"/>
  <c r="F658" i="13"/>
  <c r="I658" i="13" s="1"/>
  <c r="F659" i="13"/>
  <c r="I659" i="13" s="1"/>
  <c r="F660" i="13"/>
  <c r="I660" i="13" s="1"/>
  <c r="F661" i="13"/>
  <c r="I661" i="13" s="1"/>
  <c r="F662" i="13"/>
  <c r="I662" i="13" s="1"/>
  <c r="F663" i="13"/>
  <c r="I663" i="13" s="1"/>
  <c r="F664" i="13"/>
  <c r="I664" i="13" s="1"/>
  <c r="F665" i="13"/>
  <c r="I665" i="13" s="1"/>
  <c r="F666" i="13"/>
  <c r="I666" i="13" s="1"/>
  <c r="F667" i="13"/>
  <c r="I667" i="13" s="1"/>
  <c r="F668" i="13"/>
  <c r="I668" i="13" s="1"/>
  <c r="F669" i="13"/>
  <c r="I669" i="13" s="1"/>
  <c r="F670" i="13"/>
  <c r="I670" i="13" s="1"/>
  <c r="F671" i="13"/>
  <c r="I671" i="13" s="1"/>
  <c r="F672" i="13"/>
  <c r="I672" i="13" s="1"/>
  <c r="F673" i="13"/>
  <c r="I673" i="13" s="1"/>
  <c r="F674" i="13"/>
  <c r="I674" i="13" s="1"/>
  <c r="F675" i="13"/>
  <c r="I675" i="13" s="1"/>
  <c r="F676" i="13"/>
  <c r="I676" i="13" s="1"/>
  <c r="F677" i="13"/>
  <c r="I677" i="13" s="1"/>
  <c r="F678" i="13"/>
  <c r="I678" i="13" s="1"/>
  <c r="F679" i="13"/>
  <c r="I679" i="13" s="1"/>
  <c r="F680" i="13"/>
  <c r="I680" i="13" s="1"/>
  <c r="F681" i="13"/>
  <c r="I681" i="13" s="1"/>
  <c r="F682" i="13"/>
  <c r="I682" i="13" s="1"/>
  <c r="F683" i="13"/>
  <c r="I683" i="13" s="1"/>
  <c r="F684" i="13"/>
  <c r="I684" i="13" s="1"/>
  <c r="F685" i="13"/>
  <c r="I685" i="13" s="1"/>
  <c r="F686" i="13"/>
  <c r="I686" i="13" s="1"/>
  <c r="F687" i="13"/>
  <c r="I687" i="13" s="1"/>
  <c r="F688" i="13"/>
  <c r="I688" i="13" s="1"/>
  <c r="F689" i="13"/>
  <c r="I689" i="13" s="1"/>
  <c r="F690" i="13"/>
  <c r="I690" i="13" s="1"/>
  <c r="F691" i="13"/>
  <c r="I691" i="13" s="1"/>
  <c r="F692" i="13"/>
  <c r="I692" i="13" s="1"/>
  <c r="F693" i="13"/>
  <c r="I693" i="13" s="1"/>
  <c r="F694" i="13"/>
  <c r="I694" i="13" s="1"/>
  <c r="F695" i="13"/>
  <c r="I695" i="13" s="1"/>
  <c r="F696" i="13"/>
  <c r="I696" i="13" s="1"/>
  <c r="F697" i="13"/>
  <c r="I697" i="13" s="1"/>
  <c r="F698" i="13"/>
  <c r="I698" i="13" s="1"/>
  <c r="F699" i="13"/>
  <c r="I699" i="13" s="1"/>
  <c r="F700" i="13"/>
  <c r="I700" i="13" s="1"/>
  <c r="F12" i="13"/>
  <c r="I12" i="13" s="1"/>
  <c r="F13" i="13"/>
  <c r="I13" i="13" s="1"/>
  <c r="F10" i="13"/>
  <c r="I10" i="13" s="1"/>
  <c r="F11" i="13"/>
  <c r="I11" i="13" s="1"/>
  <c r="F8" i="13"/>
  <c r="I8" i="13" s="1"/>
  <c r="I702" i="13" l="1"/>
  <c r="E702" i="13"/>
  <c r="E4" i="13" s="1"/>
  <c r="I1" i="13" l="1"/>
</calcChain>
</file>

<file path=xl/sharedStrings.xml><?xml version="1.0" encoding="utf-8"?>
<sst xmlns="http://schemas.openxmlformats.org/spreadsheetml/2006/main" count="2345" uniqueCount="1454">
  <si>
    <t>ITEM</t>
  </si>
  <si>
    <t>DESCRIÇÃO</t>
  </si>
  <si>
    <t>UNID.</t>
  </si>
  <si>
    <t>L</t>
  </si>
  <si>
    <t>MÊS</t>
  </si>
  <si>
    <t>UNID</t>
  </si>
  <si>
    <t>QUANT</t>
  </si>
  <si>
    <t>01.01</t>
  </si>
  <si>
    <t>M3</t>
  </si>
  <si>
    <t>H</t>
  </si>
  <si>
    <t>UN</t>
  </si>
  <si>
    <t>M2</t>
  </si>
  <si>
    <t>KG</t>
  </si>
  <si>
    <t>M</t>
  </si>
  <si>
    <t>02.01</t>
  </si>
  <si>
    <t>02.02</t>
  </si>
  <si>
    <t>02.03</t>
  </si>
  <si>
    <t>02.04</t>
  </si>
  <si>
    <t>03.01</t>
  </si>
  <si>
    <t>03.02</t>
  </si>
  <si>
    <t>03.03</t>
  </si>
  <si>
    <t>03.04</t>
  </si>
  <si>
    <t>03.05</t>
  </si>
  <si>
    <t>03.06</t>
  </si>
  <si>
    <t>03.07</t>
  </si>
  <si>
    <t>03.08</t>
  </si>
  <si>
    <t>03.09</t>
  </si>
  <si>
    <t>03.10</t>
  </si>
  <si>
    <t>03.11</t>
  </si>
  <si>
    <t>03.12</t>
  </si>
  <si>
    <t>03.13</t>
  </si>
  <si>
    <t>03.14</t>
  </si>
  <si>
    <t>03.15</t>
  </si>
  <si>
    <t>03.16</t>
  </si>
  <si>
    <t>03.17</t>
  </si>
  <si>
    <t>04.01</t>
  </si>
  <si>
    <t>04.02</t>
  </si>
  <si>
    <t>04.03</t>
  </si>
  <si>
    <t>04.04</t>
  </si>
  <si>
    <t>04.05</t>
  </si>
  <si>
    <t>04.06</t>
  </si>
  <si>
    <t>04.07</t>
  </si>
  <si>
    <t>04.08</t>
  </si>
  <si>
    <t>04.09</t>
  </si>
  <si>
    <t>04.13</t>
  </si>
  <si>
    <t>04.14</t>
  </si>
  <si>
    <t>04.15</t>
  </si>
  <si>
    <t>04.16</t>
  </si>
  <si>
    <t>04.19</t>
  </si>
  <si>
    <t>04.20</t>
  </si>
  <si>
    <t>05.02</t>
  </si>
  <si>
    <t>05.03</t>
  </si>
  <si>
    <t>05.04</t>
  </si>
  <si>
    <t>05.05</t>
  </si>
  <si>
    <t>05.06</t>
  </si>
  <si>
    <t>05.07</t>
  </si>
  <si>
    <t>05.08</t>
  </si>
  <si>
    <t>05.09</t>
  </si>
  <si>
    <t>05.10</t>
  </si>
  <si>
    <t>05.11</t>
  </si>
  <si>
    <t>05.12</t>
  </si>
  <si>
    <t>05.14</t>
  </si>
  <si>
    <t>05.19</t>
  </si>
  <si>
    <t>05.20</t>
  </si>
  <si>
    <t>07.01</t>
  </si>
  <si>
    <t>07.02</t>
  </si>
  <si>
    <t>07.04</t>
  </si>
  <si>
    <t>07.05</t>
  </si>
  <si>
    <t>07.06</t>
  </si>
  <si>
    <t>07.07</t>
  </si>
  <si>
    <t>07.08</t>
  </si>
  <si>
    <t>07.09</t>
  </si>
  <si>
    <t>07.10</t>
  </si>
  <si>
    <t>07.11</t>
  </si>
  <si>
    <t>07.12</t>
  </si>
  <si>
    <t>07.15</t>
  </si>
  <si>
    <t>07.16</t>
  </si>
  <si>
    <t>07.17</t>
  </si>
  <si>
    <t>07.18</t>
  </si>
  <si>
    <t>07.19</t>
  </si>
  <si>
    <t>07.20</t>
  </si>
  <si>
    <t>07.21</t>
  </si>
  <si>
    <t>07.22</t>
  </si>
  <si>
    <t>07.23</t>
  </si>
  <si>
    <t>07.24</t>
  </si>
  <si>
    <t>07.25</t>
  </si>
  <si>
    <t>07.26</t>
  </si>
  <si>
    <t>07.27</t>
  </si>
  <si>
    <t>07.30</t>
  </si>
  <si>
    <t>07.33</t>
  </si>
  <si>
    <t>07.34</t>
  </si>
  <si>
    <t>07.35</t>
  </si>
  <si>
    <t>07.36</t>
  </si>
  <si>
    <t>07.39</t>
  </si>
  <si>
    <t>07.43</t>
  </si>
  <si>
    <t>03.18</t>
  </si>
  <si>
    <t>04.21</t>
  </si>
  <si>
    <t>03.19</t>
  </si>
  <si>
    <t>07.45</t>
  </si>
  <si>
    <t>04.22</t>
  </si>
  <si>
    <t>05.15</t>
  </si>
  <si>
    <t>05.16</t>
  </si>
  <si>
    <t>05.17</t>
  </si>
  <si>
    <t>05.18</t>
  </si>
  <si>
    <t>07.13</t>
  </si>
  <si>
    <t>07.14</t>
  </si>
  <si>
    <t>07.47</t>
  </si>
  <si>
    <t>07.48</t>
  </si>
  <si>
    <t>07.49</t>
  </si>
  <si>
    <t>07.50</t>
  </si>
  <si>
    <t>07.52</t>
  </si>
  <si>
    <t>07.51</t>
  </si>
  <si>
    <t>07.53</t>
  </si>
  <si>
    <t>07.54</t>
  </si>
  <si>
    <t>07.55</t>
  </si>
  <si>
    <t>07.56</t>
  </si>
  <si>
    <t>Manutenção Eletrica em Circuitos de Comando e Potência até 15CV</t>
  </si>
  <si>
    <t>Manutenção Eletrica em Circuitos de Comando e Potência até 15CV (NOTURNO)</t>
  </si>
  <si>
    <t>Manutenção Eletrica em Circuitos de Comando e Potência de 15,5 a 50CV</t>
  </si>
  <si>
    <t>Manutenção Eletrica em Circuitos de Comando e Potência de 15,5 a 50CV (NOTURNO)</t>
  </si>
  <si>
    <t>Manutenção Eletrica em Circuitos de Comando e Potência de 50,5 a 100CV</t>
  </si>
  <si>
    <t>Manutenção Eletrica em Circuitos de Comando e Potência de 50,5 a 100CV (NOTURNO)</t>
  </si>
  <si>
    <t>Manutenção Eletrica em Circuitos de Comando e Potência de 100,5 a 200CV</t>
  </si>
  <si>
    <t>Manutenção Eletrica em Circuitos de Comando e Potência de 100,5 a 200CV (NOTURNO)</t>
  </si>
  <si>
    <t>Manutenção Eletrica em Circuitos de Comando e Potência de 200,5 a 500CV</t>
  </si>
  <si>
    <t>Manutenção Eletrica em Circuitos de Comando e Potência de 200,5 a 500CV (NOTURNO)</t>
  </si>
  <si>
    <t>Manutenção Eletrica em Circuitos de Iluminação e Tomada</t>
  </si>
  <si>
    <t>Manutenção Eletrica em Circuitos de Iluminação e Tomada (NOTURNO)</t>
  </si>
  <si>
    <t>Programação/automação de supervisorio e IHM</t>
  </si>
  <si>
    <t>Programação/automação de supervisorio e IHM (NOTURNO)</t>
  </si>
  <si>
    <t>Substituição/Montagem de quadro elétrico - dimensões externas do quadro menor que 1400mm</t>
  </si>
  <si>
    <t>Substituição/Montagem de quadro elétrico - dimensões externas do quadro menor que 1400mm (NOTURNO)</t>
  </si>
  <si>
    <t>Substituição/Montagem de quadro elétrico - dimensões externas do quadro maior que 1400mm</t>
  </si>
  <si>
    <t>Substituição/Montagem de quadro elétrico - dimensões externas do quadro maior que 1400mm (NOTURNO)</t>
  </si>
  <si>
    <t>Alteração de Componentes em quadro elétrico - troca de disjuntor, contator, CLP, fusível, etc</t>
  </si>
  <si>
    <t>Alteração de Componentes em quadro elétrico - troca de disjuntor, contator, CLP, fusível, etc (NOTURNO)</t>
  </si>
  <si>
    <t>Manutenção em circuito de aterramento, SPDA</t>
  </si>
  <si>
    <t>Manutenção em circuito de aterramento, SPDA (NOTURNO)</t>
  </si>
  <si>
    <t>Substituição de sensor hidrostático, ultrassônico, pendular</t>
  </si>
  <si>
    <t>Substituição de sensor hidrostático, ultrassônico, pendular (NOTURNO)</t>
  </si>
  <si>
    <t>Substituição de Inversor de Frequencia - 0 a 40CV</t>
  </si>
  <si>
    <t>Substituição de Inversor de Frequencia - 0 a 40CV (NOTURNO)</t>
  </si>
  <si>
    <t>Substituição de Inversor de Frequencia - 41 a 100CV</t>
  </si>
  <si>
    <t>Substituição de Inversor de Frequencia - 41 a 100CV (NOTURNO)</t>
  </si>
  <si>
    <t>Substituição de Inversor de Frequencia - 101 a 250CV</t>
  </si>
  <si>
    <t>Substituição de Inversor de Frequencia - 101 a 250CV (NOTURNO)</t>
  </si>
  <si>
    <t>Substituição de Inversor de Frequencia - 251 a 500CV</t>
  </si>
  <si>
    <t>Substituição de Inversor de Frequencia - 251 a 500CV (NOTURNO)</t>
  </si>
  <si>
    <t>Programação de Inversor de Frequencia</t>
  </si>
  <si>
    <t>Programação de Inversor de Frequencia (NOTURNO)</t>
  </si>
  <si>
    <t>Substituição de Atuador Eletrico</t>
  </si>
  <si>
    <t>Substituição de Atuador Eletrico (NOTURNO)</t>
  </si>
  <si>
    <t>Manutenção Preventiva, Programação, Parametrização Atuador Elétrico</t>
  </si>
  <si>
    <t>Manutenção Preventiva, Programação, Parametrização Atuador Elétrico (NOTURNO)</t>
  </si>
  <si>
    <t>Instalação ou Desinstalação de Equipamentos Dosagem Produto Químico</t>
  </si>
  <si>
    <t>Instalação ou Desinstalação de Equipamentos Dosagem Produto Químico (NOTURNO)</t>
  </si>
  <si>
    <t>Manutenção Equipamento Dosagem Produtos Químicos</t>
  </si>
  <si>
    <t>Manutenção Equipamento Dosagem Produtos Químicos (NOTURNO)</t>
  </si>
  <si>
    <t>Retirada e instalação de conjunto motobomba submersível para fins de limpeza devido a obstrução de 1 à 15CV</t>
  </si>
  <si>
    <t>Retirada e instalação de conjunto motobomba submersível para fins de limpeza devido a obstrução de 1 à 15CV (NOTURNO)</t>
  </si>
  <si>
    <t>Retirada e instalação de conjunto motobomba submersível para fins de limpeza devido a obstrução de 16 à 30CV</t>
  </si>
  <si>
    <t>Retirada e instalação de conjunto motobomba submersível para fins de limpeza devido a obstrução de 16 à 30CV (NOTURNO)</t>
  </si>
  <si>
    <t>Retirada e instalação de conjunto motobomba submersível para fins de limpeza devido a obstrução de 31 à 60CV</t>
  </si>
  <si>
    <t>Retirada e instalação de conjunto motobomba submersível para fins de limpeza devido a obstrução de 31 à 60CV (NOTURNO)</t>
  </si>
  <si>
    <t>Retirada e instalação de conjunto motobomba submersível para fins de limpeza devido a obstrução de 150 a 250CV</t>
  </si>
  <si>
    <t>Retirada e instalação de conjunto motobomba submersível para fins de limpeza devido a obstrução de 150 a 250CV (NOTURNO)</t>
  </si>
  <si>
    <t>Retirada de conjunto motobomba para manutenção corretiva até 10CV</t>
  </si>
  <si>
    <t>Retirada de conjunto motobomba para manutenção corretiva até 10CV (NOTURNO)</t>
  </si>
  <si>
    <t>Instalação de conjunto motobomba para operação até 10CV</t>
  </si>
  <si>
    <t>Instalação de conjunto motobomba para operação até 10CV (NOTURNO)</t>
  </si>
  <si>
    <t>Retirada de conjunto motobomba para manutenção corretiva 10,01 a 40CV</t>
  </si>
  <si>
    <t>Retirada de conjunto motobomba para manutenção corretiva 10,01 a 40CV (NOTURNO)</t>
  </si>
  <si>
    <t>Instalação de conjunto motobomba para operação 10,01 a 40CV (NOTURNO)</t>
  </si>
  <si>
    <t>Retirada de conjunto motobomba para manutenção corretiva 40,01 a 70CV (NOTURNO)</t>
  </si>
  <si>
    <t>Instalação de conjunto motobomba para operação 40,01 a 70CV</t>
  </si>
  <si>
    <t>Retirada de conjunto motobomba para manutenção corretiva de 70 a 100CV</t>
  </si>
  <si>
    <t>Retirada de conjunto motobomba para manutenção corretiva de 70 a 100CV (NOTURNO)</t>
  </si>
  <si>
    <t>Instalação de conjunto motobomba para operação de 70 a 100CV</t>
  </si>
  <si>
    <t>Instalação de conjunto motobomba para operação de 70 a 100CV (NOTURNO)</t>
  </si>
  <si>
    <t>Retirada de conjunto motobomba para manutenção corretiva de 250CV</t>
  </si>
  <si>
    <t>Retirada de conjunto motobomba para manutenção corretiva de 250CV (NOTURNO)</t>
  </si>
  <si>
    <t>Instalação de conjunto motobomba para operação de 250CV</t>
  </si>
  <si>
    <t>Limpeza Triturador de lodo ETE</t>
  </si>
  <si>
    <t>Limpeza Triturador de lodo ETE (NOTURNO)</t>
  </si>
  <si>
    <t>Limpeza Bomba Descarte Lodo ETE</t>
  </si>
  <si>
    <t>Limpeza Bomba Descarte Lodo ETE (NOTURNO)</t>
  </si>
  <si>
    <t>Limpeza Bomba Reciclo Lodo ETE</t>
  </si>
  <si>
    <t>Limpeza Bomba Reciclo Lodo ETE (NOTURNO)</t>
  </si>
  <si>
    <t>Limpeza Bomba Arraste Cloro Gás</t>
  </si>
  <si>
    <t>Limpeza Bomba Arraste Cloro Gás (NOTURNO)</t>
  </si>
  <si>
    <t>Limpeza Tanque Equalização ETL ETE</t>
  </si>
  <si>
    <t>Limpeza Tanque Equalização ETL ETE (NOTURNO)</t>
  </si>
  <si>
    <t>Dobra em chapa em aço 1020 até 5/16” (Processo de dobramento de 500mm/</t>
  </si>
  <si>
    <t>Visita Técnica</t>
  </si>
  <si>
    <t>Visita Técnica (NOTURNO)</t>
  </si>
  <si>
    <t>Manutenção Preventiva Mensal em Booster menor que 10CV (Abrigo Metálico, Quadro de comando, conjunto motobomba, periféricos)</t>
  </si>
  <si>
    <t>Projeto para Melhoria de Processos</t>
  </si>
  <si>
    <t>Desmontagem de tubos, peças e conexões em ferro fundido</t>
  </si>
  <si>
    <t>Montagem de tubos, peças e conexões em ferro fundido</t>
  </si>
  <si>
    <t>Pintura Anti Corrosiva</t>
  </si>
  <si>
    <t>Pintura Esmalte</t>
  </si>
  <si>
    <t>Caminhão Munck 10T - CHP (C/ MO)</t>
  </si>
  <si>
    <t>Usinagem de anel Øext 1" espessura até 10mm</t>
  </si>
  <si>
    <t>Prestação de Serviços em Tornearia</t>
  </si>
  <si>
    <t>Prestação de Serviços em Fresagem</t>
  </si>
  <si>
    <t>Prestação de Serviços em Plaina</t>
  </si>
  <si>
    <t>Prestação de Serviços em Retifica</t>
  </si>
  <si>
    <t>Bloco de Contato, 1NF, montagem parafuso</t>
  </si>
  <si>
    <t>Bloco distribuição modular 4 barra X15 ligações - 125A - trilho DIN</t>
  </si>
  <si>
    <t>Bomba hidraulica industrial 11 cm3, Vazão: 11 L/min à 1.000 RPM, Pressão Máxima Contínua: 250 bar, Flange: SAE A 2 FUROS</t>
  </si>
  <si>
    <t>Borne SAK para cabo 2,5 a 4mm²</t>
  </si>
  <si>
    <t>Borne SAK porta fusível cabo 2,5 a 4MM²</t>
  </si>
  <si>
    <t>Borne SAK Terra para cabo 4mm²</t>
  </si>
  <si>
    <t>Botão 22mm plastico amarelo/vermelho/verde/azul pulso 1NA</t>
  </si>
  <si>
    <t>Botão emergencia 40mm 1NF</t>
  </si>
  <si>
    <t>Cabo de cobre, flexivel, 1 condutor, 0,6/1 KV, seção nominal 10,0mm²</t>
  </si>
  <si>
    <t>Cabo de cobre, flexivel, 1 condutor, 0,6/1 KV, seção nominal 2,5mm²</t>
  </si>
  <si>
    <t>Cabo de cobre, flexivel, 1 condutor, 0,6/1 KV, seção nominal 4,0mm²</t>
  </si>
  <si>
    <t>Cabo de cobre, flexivel, 1 condutor, 0,6/1 KV, seção nominal 6,0mm²</t>
  </si>
  <si>
    <t>Cabo de cobre, flexivel, 1 condutor, 750V, seção nominal 1,0mm²</t>
  </si>
  <si>
    <t>Cabo de cobre rigido, nú, 25mm²</t>
  </si>
  <si>
    <t>Cabo multipolar de cobre, flexível, 0,6/1 KV, 3 condutores de 2,5mm²</t>
  </si>
  <si>
    <t>Cabo multipolar de cobre, flexível, 0,6/1 KV, 3 condutores de 4,0mm²</t>
  </si>
  <si>
    <t>Cabo multipolar de cobre, flexível, 0,6/1 KV, 3 condutores de 6,0mm²</t>
  </si>
  <si>
    <t>Cabo multipolar de cobre, flexível, 0,6/1 KV, 4 condutores de 2,5mm²</t>
  </si>
  <si>
    <t>Caixa de passagem metalica sobrepor com tampa parafusada, 80X80X20cm</t>
  </si>
  <si>
    <t>Canaleta aberta PVC Cinza 30x50x2000mm</t>
  </si>
  <si>
    <t>Canaleta aberta PVC Cinza 50x80x2000mm</t>
  </si>
  <si>
    <t>Chave fim de curso com Pino e Roldana Paralela com 1 Contato Reversível</t>
  </si>
  <si>
    <t>Chave Seccionadora Faca para Fusível - 125A - NH00</t>
  </si>
  <si>
    <t>Chave Seccionadora Faca para Fusível - 630A - NH03</t>
  </si>
  <si>
    <t>Chave seletora Ø22mm plástica, 3 posições fixas, manopla curta, 2NA</t>
  </si>
  <si>
    <t>Conector Box Reto Alumínio Sem Vedação Rosca BSP 2"</t>
  </si>
  <si>
    <t>Conector Box Reto Alumínio Sem Vedação Rosca BSP 3/4"</t>
  </si>
  <si>
    <t>Contator Tripolar 25A, 220V/60Hz, Com 1NA+1NF auxiliar</t>
  </si>
  <si>
    <t>Contator Tripolar 400A, 380V/60Hz, Com 2NA+2NF auxiliar</t>
  </si>
  <si>
    <t>Contator Tripolar 65A, 220V/60Hz, Com 1NA+1NF auxiliar</t>
  </si>
  <si>
    <t>Disjuntor 1P 10A "C" 3KA 230/400V</t>
  </si>
  <si>
    <t>Disjuntor 1P 16A "C" 3KA 230/400V</t>
  </si>
  <si>
    <t>Disjuntor 1P 20A "C" 3KA 230/400V</t>
  </si>
  <si>
    <t>Disjuntor 1P 25A "C" 3KA 230/400V</t>
  </si>
  <si>
    <t>Disjuntor 1P 32A "C" 3KA 230/400V</t>
  </si>
  <si>
    <t>Disjuntor 3P 10A "C" 3KA 230/400V</t>
  </si>
  <si>
    <t>Disjuntor 3P 16A "C" 3KA 230/400V</t>
  </si>
  <si>
    <t>Disjuntor 3P 20A "C" 3KA 230/400V</t>
  </si>
  <si>
    <t>Disjuntor 3P 25A "C" 3KA 230/400V</t>
  </si>
  <si>
    <t>Disjuntor 3P 32A "C" 3KA 230/400V</t>
  </si>
  <si>
    <t>Disjuntor 3P 40A "C" 3KA 230/400V</t>
  </si>
  <si>
    <t xml:space="preserve">Disjuntor 3P 63A "C" 3KA 230/400V </t>
  </si>
  <si>
    <t>Disjuntor em caixa moldada 125A 3P 18kA 380V</t>
  </si>
  <si>
    <t>Disjuntor em caixa moldada 200A 3P 18kA 380V</t>
  </si>
  <si>
    <t xml:space="preserve">Disjuntor em caixa moldada 400A 3P 18kA 380V </t>
  </si>
  <si>
    <t>Disjuntor em caixa moldada 40A 3P 9kA 380V</t>
  </si>
  <si>
    <t>Disjuntor motor 3P - 2,5-4,0A - 380V</t>
  </si>
  <si>
    <t>Eletroduto de PVC rigido roscavel 1", sem luva</t>
  </si>
  <si>
    <t>Eletroduto de PVC rigido roscavel 2", sem luva</t>
  </si>
  <si>
    <t>Padrão de Entrada de Energia - Carga de 20,5 A 40 KW</t>
  </si>
  <si>
    <t>Fusivel NH ultra rapido 25A</t>
  </si>
  <si>
    <t>Fusivel NH ultra rapido 36A</t>
  </si>
  <si>
    <t>Fusivel NH ultra rapido 80A</t>
  </si>
  <si>
    <t>Grelha com filtro 290X290mm</t>
  </si>
  <si>
    <t>Indicador universal de processos 220V - 24Vcc</t>
  </si>
  <si>
    <t>Manopla rotativa prolongada para disjuntor</t>
  </si>
  <si>
    <t>Motor Hidraulico Orbital OMT 500 cm3 - Eixo 40mm Chaveta 4F</t>
  </si>
  <si>
    <t>Poste final para borne SAK</t>
  </si>
  <si>
    <t>Pressostato 0 - 28bar</t>
  </si>
  <si>
    <t>Relé de interface, 8A, 2NAF, 24VCC, com base</t>
  </si>
  <si>
    <t>Relé de segurança CAT. 4, 2 canais entrada, 3 saídas NA, 24Vcc</t>
  </si>
  <si>
    <t>Relé falta de Fase - 380 V</t>
  </si>
  <si>
    <t>Resistencia aquecimento painel 30W 220V</t>
  </si>
  <si>
    <t>Sensor magnetico segurança, 24Vdc, 10mA, 4 polos</t>
  </si>
  <si>
    <t>Sinalizador monobloco 24V amarelo/verde/vermelho/azul</t>
  </si>
  <si>
    <t>Suporte para trilho DIN 45° - parafuso e porca</t>
  </si>
  <si>
    <t>Terminal Ilhos Tubular 10mm²</t>
  </si>
  <si>
    <t>Terminal Ilhos Tubular 1mm²</t>
  </si>
  <si>
    <t>Terminal Ilhos Tubular 2,5mm²</t>
  </si>
  <si>
    <t>Terminal Ilhos Tubular 6mm²</t>
  </si>
  <si>
    <t>Terminal Tubolar 16,0mm² - Simples</t>
  </si>
  <si>
    <t>Terminal Tubolar Duplo 1mm²</t>
  </si>
  <si>
    <t>Termostato 1NA para resfriamento</t>
  </si>
  <si>
    <t>Termostato 1NF para aquecimento</t>
  </si>
  <si>
    <t>Tomada blindada industrial, tipo plugue fêmea/macho, 3P+1T, 380/440V, 32A, IP44</t>
  </si>
  <si>
    <t>Tomada padrão 2P+T 10A para trilho DIN</t>
  </si>
  <si>
    <t>Transdutor de pressão 0 a 10 bar - 24Vcc - 4-20 mA</t>
  </si>
  <si>
    <t>Ventilador 15X15X5 110/220V</t>
  </si>
  <si>
    <t>Abraçadeira inox 220mm</t>
  </si>
  <si>
    <t>Abraçadeira Tipo D com Parafuso 1.1/2"</t>
  </si>
  <si>
    <t>Adesivo estrutural a base de epoxi</t>
  </si>
  <si>
    <t>Ancoragem Química EV1 TYTAN (F-G-EVO1 300ml)</t>
  </si>
  <si>
    <t>Anel elastico eixo 27mm inox</t>
  </si>
  <si>
    <t>Anel Flange ABF DN100mm</t>
  </si>
  <si>
    <t>Anel Flange ABF DN125mm</t>
  </si>
  <si>
    <t>Anel Flange ABF DN150mm</t>
  </si>
  <si>
    <t>Anel Flange ABF DN200mm</t>
  </si>
  <si>
    <t>Anel Flange ABF DN300mm</t>
  </si>
  <si>
    <t>Arame Mig Cobreado 1.0mm 15Kg</t>
  </si>
  <si>
    <t>Arame Mig Inox 1.0mm 15Kg</t>
  </si>
  <si>
    <t>Argônio comprimido</t>
  </si>
  <si>
    <t>Arruela lisa inox 304 3/4"</t>
  </si>
  <si>
    <t>Arruela lisa inox 304 5/16"</t>
  </si>
  <si>
    <t>Arruela lisa inox M12</t>
  </si>
  <si>
    <t>Arruela lisa inox M16</t>
  </si>
  <si>
    <t>Arruela lisa zincada M16</t>
  </si>
  <si>
    <t>Arruela lisa zincada M20</t>
  </si>
  <si>
    <t>Atal comprimida - N° ONU 1979 - Classe risco 2.2</t>
  </si>
  <si>
    <t>Barra redonda aço inox 304 diâmetro 2"</t>
  </si>
  <si>
    <t>Barra Roscada Aço Carbono SAE 1045 M20</t>
  </si>
  <si>
    <t>Barra Roscada Aço Inox 304 M16</t>
  </si>
  <si>
    <t>Bloco Manifold para 4 Valvula Direcional TN6 c/Valv. Alivio</t>
  </si>
  <si>
    <t>Bucha bronze para rolete inferior/superior</t>
  </si>
  <si>
    <t>Bucha do eixo para o selo</t>
  </si>
  <si>
    <t>Bucha redução galvanizada 4"x2"</t>
  </si>
  <si>
    <t>Cantoneira de aço ASTM A36 - 2" x 3/16"</t>
  </si>
  <si>
    <t>Chapa Aço Carbono SAE 1020 2mm</t>
  </si>
  <si>
    <t>Chapa Aço Carbono SAE 1020 3mm</t>
  </si>
  <si>
    <t>Chapa Aço Carbono SAE 1020 4,75mm</t>
  </si>
  <si>
    <t>Chapa Aço Carbono SAE 1020 6,35mm</t>
  </si>
  <si>
    <t>Chapa Aço de Piso (Xadrez) 3mm</t>
  </si>
  <si>
    <t>Chapa Aço Inox SAE 304 1,2mm</t>
  </si>
  <si>
    <t>Chapa Aço Inox SAE 304 2mm</t>
  </si>
  <si>
    <t>Chapa Aço Inox SAE 304 3mm</t>
  </si>
  <si>
    <t>Chapa Aço Inox SAE 304 4mm</t>
  </si>
  <si>
    <t>Chumbador PBA Passante 1/2" X 2.3/4" Inox Passivado</t>
  </si>
  <si>
    <t>Conexão Flange Galvanizada com Sextavado 4"</t>
  </si>
  <si>
    <t>Cotovelo galvanizado 90° 2.1/2"</t>
  </si>
  <si>
    <t>Disco de corte Fino para Metais 7" X 1,6mm X 7/8''</t>
  </si>
  <si>
    <t>Disco de corte Multimaterial 115mm x 1,0mm x 22,2mm</t>
  </si>
  <si>
    <t>Disco de corte para estrutura metálica 300 x 3,2 x 19,05 mm</t>
  </si>
  <si>
    <t>Disco de corte Standard Reto para Inox 4.1/2” x 1,0mm x 7/8”</t>
  </si>
  <si>
    <t>Disco de desbaste 4,1/2" x 1/4" x 7/8"</t>
  </si>
  <si>
    <t>Disco de desbaste Standard Metal 7" x 1/4" x 7/8"</t>
  </si>
  <si>
    <t>Dobradiça gonzo pino parafuso 7/8" polido</t>
  </si>
  <si>
    <t xml:space="preserve">Eletrodo aws e-6010 (0k 22.50; wi 610) d = 4mm ( solda eletrica ) </t>
  </si>
  <si>
    <t>Eletrodo Inox 2,5mm E 308GD</t>
  </si>
  <si>
    <t>Eletrodo Tungs 1,6mm 25</t>
  </si>
  <si>
    <t>Espigão fixo macho FoFo 3"x3" escamado</t>
  </si>
  <si>
    <t>Espuma de Poliuretano 500ml 340 G</t>
  </si>
  <si>
    <t>Esticador inox 3/8"</t>
  </si>
  <si>
    <t>Filtro rede tipo Y, DN25mm BSP PN20</t>
  </si>
  <si>
    <t>Flange Avulso aço carbono DN250 PN10</t>
  </si>
  <si>
    <t>Gaxeta 40x60x10</t>
  </si>
  <si>
    <t>Gaxeta 40x60x12</t>
  </si>
  <si>
    <t>Grampo pesado forjado aço carbono 1045 galvanizado 1/2"</t>
  </si>
  <si>
    <t>Graxa lubrificante</t>
  </si>
  <si>
    <t>Haste de inox 304 de diametro externo 10mm Usinada</t>
  </si>
  <si>
    <t>Mancal tipo flange quadrado F 205</t>
  </si>
  <si>
    <t>Mangote transparente com espiral laranja 6" sucção pesada</t>
  </si>
  <si>
    <t>Mangueira unidade hidraulica 3/8"</t>
  </si>
  <si>
    <t>Manta lençol piso de borracha 9,5mm</t>
  </si>
  <si>
    <t>Mistura de gases raros comprimida  - N° ONU 1979 - Classe risco 2.2</t>
  </si>
  <si>
    <t>Niple Duplo Galvanizado 2.1/2"</t>
  </si>
  <si>
    <t>Niple Duplo Galvanizado 3"</t>
  </si>
  <si>
    <t>Óleo lubrificante hidraulico industrial ISO VG 68</t>
  </si>
  <si>
    <t>Parafuso Allen Cilíndrico MA 12 X 50 Inox 304</t>
  </si>
  <si>
    <t>Parafuso sextavado galvanizado a fogo M16x80mm</t>
  </si>
  <si>
    <t>Parafuso sextavado galvanizado a fogo M20x80mm</t>
  </si>
  <si>
    <t>Parafuso sextavado inox M8x25mm</t>
  </si>
  <si>
    <t>Perfil U Enrijecido 75x40x15 (2,0mm) Galvanizado</t>
  </si>
  <si>
    <t>Porca Sextavada M12 inox</t>
  </si>
  <si>
    <t>Porca Sextavada M16 inox</t>
  </si>
  <si>
    <t>Porca Sextavada M16 zincada</t>
  </si>
  <si>
    <t>Porca Sextavada M20 inox</t>
  </si>
  <si>
    <t>Porca Sextavada M20 zincada</t>
  </si>
  <si>
    <t>Porca Sextavada M8 inox</t>
  </si>
  <si>
    <t>Retentor 110x140x10</t>
  </si>
  <si>
    <t>Retentor 48x65x12</t>
  </si>
  <si>
    <t>Retentor 65x85x10</t>
  </si>
  <si>
    <t>Retentor 70x80x10</t>
  </si>
  <si>
    <t>Retentor 70x90x10; Aço /NB40</t>
  </si>
  <si>
    <t>Retentor 75x110x12mm BRG NITRÍLICA</t>
  </si>
  <si>
    <t>Rolamento 216</t>
  </si>
  <si>
    <t>Rolamento 316 EC</t>
  </si>
  <si>
    <t>Rolamento 32014</t>
  </si>
  <si>
    <t>Rolamento 3208</t>
  </si>
  <si>
    <t>Rolamento 6204 ZZ</t>
  </si>
  <si>
    <t>Rolamento 6209 ZZ</t>
  </si>
  <si>
    <t>Rolamento 6211</t>
  </si>
  <si>
    <t>Rolamento 6306 ZZ</t>
  </si>
  <si>
    <t>Rolamento 6307 ZZ</t>
  </si>
  <si>
    <t>Rolamento 6311</t>
  </si>
  <si>
    <t>Rolamento 6315</t>
  </si>
  <si>
    <t>Rolamento UC 205 FRM</t>
  </si>
  <si>
    <t>Tarugo de nylon 75mm x 500mm</t>
  </si>
  <si>
    <t>Tela Moeda Grelha Aço Inox 2,5mm</t>
  </si>
  <si>
    <t>Tubo Aço Inox SAE 304 com costura 2.1/2" x 2,11mm</t>
  </si>
  <si>
    <t>Tubo Aço Inox SAE 304 Retangular 50x25mmx1,5mm</t>
  </si>
  <si>
    <t>Tubo Aço Inox SAE 304 Retangular 50x30mmx1,5mm</t>
  </si>
  <si>
    <t>Tubo FF DN 150 K7 PB</t>
  </si>
  <si>
    <t>Tubo FF DN 200 K7 PB</t>
  </si>
  <si>
    <t>Tubo FF DN 250 K7 PB</t>
  </si>
  <si>
    <t>Vareta TIG Inox ER-308L 1,6mm</t>
  </si>
  <si>
    <t>Desmontagem, Limpeza, Relatório de Falha, Jateamento, Pintura de fundo, Montagem, Pintura Final e Testes - 18,3kW</t>
  </si>
  <si>
    <t>Desmontagem, Limpeza, Relatório de Falha, Jateamento, Pintura de fundo, Montagem, Pintura Final e Testes - 55,1kW</t>
  </si>
  <si>
    <t>Desmontagem, Limpeza, Relatório de Falha, Jateamento, Pintura de fundo, Montagem, Pintura Final e Testes - 74kW</t>
  </si>
  <si>
    <t>Desmontagem, Limpeza, Relatório de Falha, Jateamento, Pintura de fundo, Montagem, Pintura Final e Testes - 183kW</t>
  </si>
  <si>
    <t>Recuperação do eixo - 18,3kW</t>
  </si>
  <si>
    <t>Recuperação do eixo - 55,1kW</t>
  </si>
  <si>
    <t>Recuperação do eixo - 74kW</t>
  </si>
  <si>
    <t>Recuperação do eixo - 183kW</t>
  </si>
  <si>
    <t>Balanceamento Dinâmico - 18,3kW</t>
  </si>
  <si>
    <t>Balanceamento Dinâmico - 55,1kW</t>
  </si>
  <si>
    <t>Balanceamento Dinâmico - 74kW</t>
  </si>
  <si>
    <t>Balanceamento Dinâmico - 183kW</t>
  </si>
  <si>
    <t>Rejuvenescimento do motor elétrico - 18,3kW</t>
  </si>
  <si>
    <t>Rejuvenescimento do motor elétrico - 55,1kW</t>
  </si>
  <si>
    <t>Rejuvenescimento do motor elétrico - 74kW</t>
  </si>
  <si>
    <t>Rejuvenescimento do motor elétrico - 183kW</t>
  </si>
  <si>
    <t>Rebobinamento Motores de até 25CV - IVPOLOS</t>
  </si>
  <si>
    <t>Rebobinamento Motores de até 75CV - IVPOLOS</t>
  </si>
  <si>
    <t>Rebobinamento Motores de até 100CV - IVPOLOS</t>
  </si>
  <si>
    <t>Rejuvenescimento do motor elétrico - 30,1 até 45kW</t>
  </si>
  <si>
    <t>Rejuvenescimento do motor elétrico - 160kW</t>
  </si>
  <si>
    <t>Rebobinamento Motores de até 3CV - IVPOLOS</t>
  </si>
  <si>
    <t>Rebobinamento Motores de até 6CV - IVPOLOS</t>
  </si>
  <si>
    <t>Rebobinamento Motores de até 20CV - IVPOLOS</t>
  </si>
  <si>
    <t>Rebobinamento Motores de até 30CV - IVPOLOS</t>
  </si>
  <si>
    <t>Rebobinamento Motores de até 40CV - VI POLOS</t>
  </si>
  <si>
    <t>Rebobinamento Motores de até 50CV - VI POLOS</t>
  </si>
  <si>
    <t>Rebobinamento Motores de até 75CV - VIII POLOS</t>
  </si>
  <si>
    <t xml:space="preserve">Rebobinamento Motores de até 270CV - II POLOS </t>
  </si>
  <si>
    <t>Retentor 30x62x10</t>
  </si>
  <si>
    <t>Rolamento 3206</t>
  </si>
  <si>
    <t>Rolamento 3206 C3</t>
  </si>
  <si>
    <t>Rolamento 3307 B</t>
  </si>
  <si>
    <t>Rolamento 3307 C3 DDU</t>
  </si>
  <si>
    <t>Rolamento 3308</t>
  </si>
  <si>
    <t>Rolamento 3313 B 2Z</t>
  </si>
  <si>
    <t>Rolamento 5311 BDDU C3 E ENSX68</t>
  </si>
  <si>
    <t>Rolamento 5311 DDU</t>
  </si>
  <si>
    <t>Rolamento 5311 DDU C3</t>
  </si>
  <si>
    <t>Rolamento 6204 ZZ C3</t>
  </si>
  <si>
    <t>Rolamento 6213 C3</t>
  </si>
  <si>
    <t>Rolamento 6218 C3 DDU</t>
  </si>
  <si>
    <t>Rolamento 6218 DDU</t>
  </si>
  <si>
    <t>Rolamento 6304</t>
  </si>
  <si>
    <t>Rolamento 6305 C3 DDU</t>
  </si>
  <si>
    <t>Rolamento 6305 DDU</t>
  </si>
  <si>
    <t>Rolamento 6308 DDU</t>
  </si>
  <si>
    <t>Rolamento 7214 B</t>
  </si>
  <si>
    <t>Rolamento 7222 B</t>
  </si>
  <si>
    <t>Rolamento 7318 BWG</t>
  </si>
  <si>
    <t>Rolamento ANG 7313 BWG</t>
  </si>
  <si>
    <t>Rolamento NU 213 E</t>
  </si>
  <si>
    <t>Rolamento NU 222 E</t>
  </si>
  <si>
    <t>Rolamento NU 303 C3</t>
  </si>
  <si>
    <t>Rolamento NU 307 B</t>
  </si>
  <si>
    <t>Rolamento NU 311 C3</t>
  </si>
  <si>
    <t>Rolamento NU 313 C3</t>
  </si>
  <si>
    <t>Selo Mecânico MG1/80 G28</t>
  </si>
  <si>
    <t>Selo Mecânico MS 30/80</t>
  </si>
  <si>
    <t>Lubrificação Motobomba de corpo espiral (200CV)</t>
  </si>
  <si>
    <t>Lubrificação Motobomba de corpo espiral (500CV)</t>
  </si>
  <si>
    <t>Balanceamento Dinâmico - 5 até 11kW</t>
  </si>
  <si>
    <t>Balanceamento Dinâmico - acima de 147kW</t>
  </si>
  <si>
    <t xml:space="preserve">Recuperação do eixo - 4,2 até 5,7kW </t>
  </si>
  <si>
    <t>Recuperação do eixo - 7,6 até 11kW</t>
  </si>
  <si>
    <t xml:space="preserve">Recuperação do eixo - acima de 104kW </t>
  </si>
  <si>
    <t>Acoplamento Flexivel AN44 Bomba-Motor</t>
  </si>
  <si>
    <t>Gaxeta (PTFE) TEADIR 5/8"</t>
  </si>
  <si>
    <t>Retentor 75x110x13</t>
  </si>
  <si>
    <t>Rolamento 6319 C3 DDU</t>
  </si>
  <si>
    <t>Rolamento 6322 C3 DDU</t>
  </si>
  <si>
    <t>Rolamento 6315 ZZ C3</t>
  </si>
  <si>
    <t>Rolamento 6316</t>
  </si>
  <si>
    <t>Rolamento 6315 DDU C3</t>
  </si>
  <si>
    <t>Rolamento 6319 ZZ C3</t>
  </si>
  <si>
    <t>Rolamento 6322 ZZ C3</t>
  </si>
  <si>
    <t>Rebobinamento Motores até 2CV - IVPOLOS</t>
  </si>
  <si>
    <t>Rebobinamento Motores de 2,1CV até 5CV - IVPOLOS</t>
  </si>
  <si>
    <t>Rebobinamento Motores de 7,5CV - IVPOLOS</t>
  </si>
  <si>
    <t>Rebobinamento Motores de 15CV - IVPOLOS</t>
  </si>
  <si>
    <t>Rebobinamento Motores de 200CV - VIPOLOS</t>
  </si>
  <si>
    <t>Rebobinamento Motores de 500CV - IVPOLOS</t>
  </si>
  <si>
    <t>Rolamento 6211 ZZ C3</t>
  </si>
  <si>
    <t>Rolamento 6311 ZZ C3</t>
  </si>
  <si>
    <t>Correia em V Geminada, Perfil XPB Dentado, 3000</t>
  </si>
  <si>
    <t>Óleo Hidráulico Mineral ISO VG 220 Multiuso</t>
  </si>
  <si>
    <t xml:space="preserve"> testes limpeza e substituição de placa de potencia 368kW </t>
  </si>
  <si>
    <t xml:space="preserve"> substituição preventivo do conjunto de ventiladores 0,18 até 75kW </t>
  </si>
  <si>
    <t xml:space="preserve"> substituição preventivo do conjunto de ventiladores 90 até 185kW </t>
  </si>
  <si>
    <t xml:space="preserve"> substituição preventivo do conjunto de ventiladores 368kW </t>
  </si>
  <si>
    <t xml:space="preserve"> testes limpeza e substituição de placa de gatilho 0,18 até 75kW </t>
  </si>
  <si>
    <t xml:space="preserve"> testes limpeza e substituição de placa de gatilho 90 até 185kW </t>
  </si>
  <si>
    <t xml:space="preserve"> testes limpeza e substituição de placa de gatilho 368kW </t>
  </si>
  <si>
    <t xml:space="preserve"> testes limpeza e substituição de placa de pré carga 0,18 até 75kW </t>
  </si>
  <si>
    <t xml:space="preserve"> testes limpeza e substituição de placa de pré carga 90 até 185kW </t>
  </si>
  <si>
    <t xml:space="preserve"> testes limpeza e substituição de placa de pré carga 368kW </t>
  </si>
  <si>
    <t xml:space="preserve"> Limpeza de placas eletrônicas em cuba ultrassonica (Unitário)</t>
  </si>
  <si>
    <t xml:space="preserve"> Parametrização de inversor de frequência (unitario)</t>
  </si>
  <si>
    <t xml:space="preserve"> Recuperação de carcaça e pintura 0,18 até 75kW </t>
  </si>
  <si>
    <t xml:space="preserve"> Recuperação de carcaça e pintura 90 até 185kW </t>
  </si>
  <si>
    <t xml:space="preserve"> Recuperação de carcaça e pintura 368kW </t>
  </si>
  <si>
    <t xml:space="preserve"> manutenção Preventiva 0,18 até 75kW </t>
  </si>
  <si>
    <t xml:space="preserve"> manutenção Preventiva 90 até 185kW </t>
  </si>
  <si>
    <t xml:space="preserve"> manutenção Preventiva 368kW </t>
  </si>
  <si>
    <t xml:space="preserve"> análise Preditiva 0,18 até 75kW </t>
  </si>
  <si>
    <t xml:space="preserve"> análise Preditiva 90 até 185kW </t>
  </si>
  <si>
    <t xml:space="preserve"> análise Preditiva 368kW </t>
  </si>
  <si>
    <t xml:space="preserve"> realização de Backup em inversor de frequência em laboratório (unitário)</t>
  </si>
  <si>
    <t xml:space="preserve"> Pré carga em conversores de Frequência com fonte padrão 440VDC 0,18 até 75kW </t>
  </si>
  <si>
    <t xml:space="preserve"> Pré carga em conversores de Frequência com fonte padrão 440VDC 90 até 185kW </t>
  </si>
  <si>
    <t xml:space="preserve"> Pré carga em conversores de Frequência com fonte padrão 440VDC 368kW </t>
  </si>
  <si>
    <t xml:space="preserve"> Teste de protocolo de rede profibus / devicenet / Ethernet / modbus R (unitário)</t>
  </si>
  <si>
    <t xml:space="preserve"> substituição de cabos e periféricos 00,18 até 75kW </t>
  </si>
  <si>
    <t xml:space="preserve"> substituição de cabos e periféricos 90 até 185kW </t>
  </si>
  <si>
    <t xml:space="preserve"> substituição de cabos e periféricos 368kW </t>
  </si>
  <si>
    <t xml:space="preserve"> substituição de barramentos circuito retificador 0,18 até 75kW </t>
  </si>
  <si>
    <t xml:space="preserve"> substituição de barramentos circuito retificador 90 até 185kW </t>
  </si>
  <si>
    <t xml:space="preserve"> substituição de barramentos circuito retificador 368kW </t>
  </si>
  <si>
    <t>Rolamento 6201 ZZ C3 12X32X10</t>
  </si>
  <si>
    <t>Transporte de tubos e conexões em FoFo ou em aço</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</si>
  <si>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</si>
  <si>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</si>
  <si>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</si>
  <si>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</si>
  <si>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</si>
  <si>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</si>
  <si>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</si>
  <si>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</si>
  <si>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</si>
  <si>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</si>
  <si>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</si>
  <si>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</si>
  <si>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</si>
  <si>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</si>
  <si>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</si>
  <si>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</si>
  <si>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</si>
  <si>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</si>
  <si>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</si>
  <si>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</si>
  <si>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</si>
  <si>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</si>
  <si>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</si>
  <si>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</si>
  <si>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</si>
  <si>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</si>
  <si>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</si>
  <si>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</si>
  <si>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</si>
  <si>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</si>
  <si>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</si>
  <si>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</si>
  <si>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</si>
  <si>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</si>
  <si>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</si>
  <si>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</si>
  <si>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</si>
  <si>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</si>
  <si>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</si>
  <si>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</si>
  <si>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</si>
  <si>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</si>
  <si>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</si>
  <si>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</si>
  <si>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</si>
  <si>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</si>
  <si>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</si>
  <si>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</si>
  <si>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</si>
  <si>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</si>
  <si>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</si>
  <si>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</si>
  <si>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</si>
  <si>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</si>
  <si>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</si>
  <si>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</si>
  <si>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</si>
  <si>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</si>
  <si>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</si>
  <si>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</si>
  <si>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</si>
  <si>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</si>
  <si>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</si>
  <si>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</si>
  <si>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</si>
  <si>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</si>
  <si>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</si>
  <si>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</si>
  <si>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</si>
  <si>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</si>
  <si>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</si>
  <si>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</si>
  <si>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</si>
  <si>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</si>
  <si>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</si>
  <si>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</si>
  <si>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</si>
  <si>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</si>
  <si>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</si>
  <si>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</si>
  <si>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03.100</t>
  </si>
  <si>
    <t>03.101</t>
  </si>
  <si>
    <t>03.102</t>
  </si>
  <si>
    <t>03.103</t>
  </si>
  <si>
    <t>03.104</t>
  </si>
  <si>
    <t>03.105</t>
  </si>
  <si>
    <t>03.106</t>
  </si>
  <si>
    <t>03.107</t>
  </si>
  <si>
    <t>03.108</t>
  </si>
  <si>
    <t>03.109</t>
  </si>
  <si>
    <t>03.110</t>
  </si>
  <si>
    <t>Rolamento HK1612</t>
  </si>
  <si>
    <t>Rolamento HK2016</t>
  </si>
  <si>
    <t>Rebobinamento Motores de até 250CV - IVPOLOS</t>
  </si>
  <si>
    <t>Botoeira industrial reforçada para talha elétrica</t>
  </si>
  <si>
    <t>Luminária Pública Led, potência mínima 90W, selo Inmetro</t>
  </si>
  <si>
    <t>04.10</t>
  </si>
  <si>
    <t>04.11</t>
  </si>
  <si>
    <t>04.12</t>
  </si>
  <si>
    <t>04.17</t>
  </si>
  <si>
    <t>04.18</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</si>
  <si>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</si>
  <si>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</si>
  <si>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</si>
  <si>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</si>
  <si>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</si>
  <si>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</si>
  <si>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</si>
  <si>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</si>
  <si>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</si>
  <si>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</si>
  <si>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</si>
  <si>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</si>
  <si>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</si>
  <si>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</si>
  <si>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</si>
  <si>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</si>
  <si>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</si>
  <si>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</si>
  <si>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</si>
  <si>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</si>
  <si>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</si>
  <si>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</si>
  <si>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</si>
  <si>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</si>
  <si>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</si>
  <si>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</si>
  <si>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</si>
  <si>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</si>
  <si>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</si>
  <si>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</si>
  <si>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</si>
  <si>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</si>
  <si>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</si>
  <si>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</si>
  <si>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04.58</t>
  </si>
  <si>
    <t>04.59</t>
  </si>
  <si>
    <t>04.60</t>
  </si>
  <si>
    <t>04.61</t>
  </si>
  <si>
    <t>04.62</t>
  </si>
  <si>
    <t>04.63</t>
  </si>
  <si>
    <t>04.64</t>
  </si>
  <si>
    <t>04.65</t>
  </si>
  <si>
    <t>04.66</t>
  </si>
  <si>
    <t>04.67</t>
  </si>
  <si>
    <t>04.68</t>
  </si>
  <si>
    <t>04.69</t>
  </si>
  <si>
    <t>04.70</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</si>
  <si>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</si>
  <si>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</si>
  <si>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</si>
  <si>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</si>
  <si>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</si>
  <si>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</si>
  <si>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</si>
  <si>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</si>
  <si>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</si>
  <si>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</si>
  <si>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</si>
  <si>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</si>
  <si>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</si>
  <si>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</si>
  <si>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</si>
  <si>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</si>
  <si>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</si>
  <si>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</si>
  <si>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</si>
  <si>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</si>
  <si>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</si>
  <si>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</si>
  <si>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</si>
  <si>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</si>
  <si>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</si>
  <si>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</si>
  <si>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</si>
  <si>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</si>
  <si>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04.100</t>
  </si>
  <si>
    <t>04.101</t>
  </si>
  <si>
    <t>04.102</t>
  </si>
  <si>
    <t>04.103</t>
  </si>
  <si>
    <t>04.104</t>
  </si>
  <si>
    <t>04.105</t>
  </si>
  <si>
    <t>04.106</t>
  </si>
  <si>
    <t>04.107</t>
  </si>
  <si>
    <t>04.108</t>
  </si>
  <si>
    <t>04.109</t>
  </si>
  <si>
    <t>04.110</t>
  </si>
  <si>
    <t>04.111</t>
  </si>
  <si>
    <t>04.112</t>
  </si>
  <si>
    <t>04.113</t>
  </si>
  <si>
    <t>04.114</t>
  </si>
  <si>
    <t>04.115</t>
  </si>
  <si>
    <t>04.116</t>
  </si>
  <si>
    <t>04.117</t>
  </si>
  <si>
    <t>04.118</t>
  </si>
  <si>
    <t>04.119</t>
  </si>
  <si>
    <t>04.120</t>
  </si>
  <si>
    <t>04.121</t>
  </si>
  <si>
    <t>04.122</t>
  </si>
  <si>
    <t>04.123</t>
  </si>
  <si>
    <t>04.124</t>
  </si>
  <si>
    <t>04.125</t>
  </si>
  <si>
    <t>04.126</t>
  </si>
  <si>
    <t>04.127</t>
  </si>
  <si>
    <t>04.128</t>
  </si>
  <si>
    <t>04.129</t>
  </si>
  <si>
    <t>04.130</t>
  </si>
  <si>
    <t>04.131</t>
  </si>
  <si>
    <t>04.132</t>
  </si>
  <si>
    <t>04.133</t>
  </si>
  <si>
    <t>04.134</t>
  </si>
  <si>
    <t>04.135</t>
  </si>
  <si>
    <t>04.136</t>
  </si>
  <si>
    <t>04.137</t>
  </si>
  <si>
    <t>04.138</t>
  </si>
  <si>
    <t>04.139</t>
  </si>
  <si>
    <t>04.140</t>
  </si>
  <si>
    <t>04.141</t>
  </si>
  <si>
    <t>04.142</t>
  </si>
  <si>
    <t>04.143</t>
  </si>
  <si>
    <t>04.144</t>
  </si>
  <si>
    <t>04.145</t>
  </si>
  <si>
    <t>04.146</t>
  </si>
  <si>
    <t>04.147</t>
  </si>
  <si>
    <t>04.148</t>
  </si>
  <si>
    <t>04.149</t>
  </si>
  <si>
    <t>04.150</t>
  </si>
  <si>
    <t>04.151</t>
  </si>
  <si>
    <t>04.152</t>
  </si>
  <si>
    <t>04.153</t>
  </si>
  <si>
    <t>04.154</t>
  </si>
  <si>
    <t>04.155</t>
  </si>
  <si>
    <t>04.156</t>
  </si>
  <si>
    <t>04.157</t>
  </si>
  <si>
    <t>04.158</t>
  </si>
  <si>
    <t>04.159</t>
  </si>
  <si>
    <t>04.160</t>
  </si>
  <si>
    <t>04.161</t>
  </si>
  <si>
    <t>04.162</t>
  </si>
  <si>
    <t>04.163</t>
  </si>
  <si>
    <t>04.164</t>
  </si>
  <si>
    <t>04.165</t>
  </si>
  <si>
    <t>04.166</t>
  </si>
  <si>
    <t>04.167</t>
  </si>
  <si>
    <t>04.168</t>
  </si>
  <si>
    <t>04.169</t>
  </si>
  <si>
    <t>04.170</t>
  </si>
  <si>
    <t>04.171</t>
  </si>
  <si>
    <t>04.172</t>
  </si>
  <si>
    <t>04.173</t>
  </si>
  <si>
    <t>04.174</t>
  </si>
  <si>
    <t>04.175</t>
  </si>
  <si>
    <t>04.176</t>
  </si>
  <si>
    <t>04.177</t>
  </si>
  <si>
    <t>04.178</t>
  </si>
  <si>
    <t>04.179</t>
  </si>
  <si>
    <t>04.180</t>
  </si>
  <si>
    <t>04.181</t>
  </si>
  <si>
    <t>04.182</t>
  </si>
  <si>
    <t>04.183</t>
  </si>
  <si>
    <t>04.184</t>
  </si>
  <si>
    <t>04.185</t>
  </si>
  <si>
    <t>04.186</t>
  </si>
  <si>
    <t>04.187</t>
  </si>
  <si>
    <t>04.188</t>
  </si>
  <si>
    <t>04.189</t>
  </si>
  <si>
    <t>04.190</t>
  </si>
  <si>
    <t>04.191</t>
  </si>
  <si>
    <t>04.192</t>
  </si>
  <si>
    <t>04.193</t>
  </si>
  <si>
    <t>04.194</t>
  </si>
  <si>
    <t>04.195</t>
  </si>
  <si>
    <t>04.196</t>
  </si>
  <si>
    <t>04.197</t>
  </si>
  <si>
    <t>04.198</t>
  </si>
  <si>
    <t>04.199</t>
  </si>
  <si>
    <t>04.200</t>
  </si>
  <si>
    <t>04.201</t>
  </si>
  <si>
    <t>04.202</t>
  </si>
  <si>
    <t>04.203</t>
  </si>
  <si>
    <t>04.204</t>
  </si>
  <si>
    <t>04.205</t>
  </si>
  <si>
    <t>04.206</t>
  </si>
  <si>
    <t>04.207</t>
  </si>
  <si>
    <t>04.208</t>
  </si>
  <si>
    <t>04.209</t>
  </si>
  <si>
    <t>04.210</t>
  </si>
  <si>
    <t>04.211</t>
  </si>
  <si>
    <t>04.212</t>
  </si>
  <si>
    <t>04.213</t>
  </si>
  <si>
    <t>04.214</t>
  </si>
  <si>
    <t>04.215</t>
  </si>
  <si>
    <t>04.216</t>
  </si>
  <si>
    <t>04.217</t>
  </si>
  <si>
    <t>04.218</t>
  </si>
  <si>
    <t>04.219</t>
  </si>
  <si>
    <t>04.220</t>
  </si>
  <si>
    <t>04.221</t>
  </si>
  <si>
    <t>04.222</t>
  </si>
  <si>
    <t>04.223</t>
  </si>
  <si>
    <t>04.224</t>
  </si>
  <si>
    <t>04.225</t>
  </si>
  <si>
    <t>04.226</t>
  </si>
  <si>
    <t>04.227</t>
  </si>
  <si>
    <t>04.228</t>
  </si>
  <si>
    <t>04.229</t>
  </si>
  <si>
    <t>04.230</t>
  </si>
  <si>
    <t>04.231</t>
  </si>
  <si>
    <t>04.232</t>
  </si>
  <si>
    <t>04.233</t>
  </si>
  <si>
    <t>04.234</t>
  </si>
  <si>
    <t>04.235</t>
  </si>
  <si>
    <t>04.236</t>
  </si>
  <si>
    <t>04.237</t>
  </si>
  <si>
    <t>04.238</t>
  </si>
  <si>
    <t>04.239</t>
  </si>
  <si>
    <t>04.240</t>
  </si>
  <si>
    <t>04.241</t>
  </si>
  <si>
    <t>05.01</t>
  </si>
  <si>
    <t>09.02</t>
  </si>
  <si>
    <t>06.06</t>
  </si>
  <si>
    <t>06.07</t>
  </si>
  <si>
    <t>05.13</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</si>
  <si>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</si>
  <si>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</si>
  <si>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</si>
  <si>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</si>
  <si>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</si>
  <si>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</si>
  <si>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</si>
  <si>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</si>
  <si>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</si>
  <si>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</si>
  <si>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</si>
  <si>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</si>
  <si>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</si>
  <si>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</si>
  <si>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</si>
  <si>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</si>
  <si>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</si>
  <si>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</si>
  <si>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</si>
  <si>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</si>
  <si>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</si>
  <si>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</si>
  <si>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</si>
  <si>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</si>
  <si>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</si>
  <si>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</si>
  <si>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</si>
  <si>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</si>
  <si>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</si>
  <si>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06.01</t>
  </si>
  <si>
    <t>06.02</t>
  </si>
  <si>
    <t>06.04</t>
  </si>
  <si>
    <t>06.09</t>
  </si>
  <si>
    <t>06.03</t>
  </si>
  <si>
    <t>06.05</t>
  </si>
  <si>
    <t>06.08</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</si>
  <si>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</si>
  <si>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</si>
  <si>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</si>
  <si>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</si>
  <si>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</si>
  <si>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</si>
  <si>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</si>
  <si>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</si>
  <si>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</si>
  <si>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</si>
  <si>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</si>
  <si>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</si>
  <si>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</si>
  <si>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</si>
  <si>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</si>
  <si>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</si>
  <si>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</si>
  <si>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</si>
  <si>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</si>
  <si>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</si>
  <si>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</si>
  <si>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</si>
  <si>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</si>
  <si>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</si>
  <si>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</si>
  <si>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</si>
  <si>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</si>
  <si>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</si>
  <si>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</si>
  <si>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</si>
  <si>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</si>
  <si>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</si>
  <si>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</si>
  <si>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</si>
  <si>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</si>
  <si>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</si>
  <si>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</si>
  <si>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</si>
  <si>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</si>
  <si>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</si>
  <si>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</si>
  <si>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</si>
  <si>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</si>
  <si>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</si>
  <si>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</si>
  <si>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</si>
  <si>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</si>
  <si>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</si>
  <si>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</si>
  <si>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</si>
  <si>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</si>
  <si>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</si>
  <si>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</si>
  <si>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</si>
  <si>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</si>
  <si>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</si>
  <si>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</si>
  <si>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</si>
  <si>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</si>
  <si>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</si>
  <si>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</si>
  <si>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</si>
  <si>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</si>
  <si>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</si>
  <si>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</si>
  <si>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</si>
  <si>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</si>
  <si>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</si>
  <si>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</si>
  <si>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</si>
  <si>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</si>
  <si>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</si>
  <si>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</si>
  <si>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</si>
  <si>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</si>
  <si>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</si>
  <si>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</si>
  <si>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</si>
  <si>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</si>
  <si>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</si>
  <si>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</si>
  <si>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</si>
  <si>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</si>
  <si>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</si>
  <si>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</si>
  <si>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</si>
  <si>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</si>
  <si>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07.03</t>
  </si>
  <si>
    <t>07.28</t>
  </si>
  <si>
    <t>07.29</t>
  </si>
  <si>
    <t>07.31</t>
  </si>
  <si>
    <t>07.32</t>
  </si>
  <si>
    <t>07.38</t>
  </si>
  <si>
    <t>08.01</t>
  </si>
  <si>
    <t>08.02</t>
  </si>
  <si>
    <t>08.04</t>
  </si>
  <si>
    <t>08.08</t>
  </si>
  <si>
    <t>08.09</t>
  </si>
  <si>
    <t>08.06</t>
  </si>
  <si>
    <t>08.03</t>
  </si>
  <si>
    <t>08.05</t>
  </si>
  <si>
    <t>08.07</t>
  </si>
  <si>
    <t>08.10</t>
  </si>
  <si>
    <t>08.11</t>
  </si>
  <si>
    <t>08.12</t>
  </si>
  <si>
    <t>08.13</t>
  </si>
  <si>
    <t>08.14</t>
  </si>
  <si>
    <t>08.15</t>
  </si>
  <si>
    <t>08.16</t>
  </si>
  <si>
    <t>08.17</t>
  </si>
  <si>
    <t>09.01</t>
  </si>
  <si>
    <t>09.03</t>
  </si>
  <si>
    <t>09.04</t>
  </si>
  <si>
    <t>09.05</t>
  </si>
  <si>
    <t>09.06</t>
  </si>
  <si>
    <t>09.07</t>
  </si>
  <si>
    <t>09.11</t>
  </si>
  <si>
    <t>09.12</t>
  </si>
  <si>
    <t>09.13</t>
  </si>
  <si>
    <t>09.15</t>
  </si>
  <si>
    <t>09.16</t>
  </si>
  <si>
    <t>09.17</t>
  </si>
  <si>
    <t>09.18</t>
  </si>
  <si>
    <t>09.19</t>
  </si>
  <si>
    <t>09.20</t>
  </si>
  <si>
    <t>10.01</t>
  </si>
  <si>
    <t>10.02</t>
  </si>
  <si>
    <t>10.04</t>
  </si>
  <si>
    <t>10.05</t>
  </si>
  <si>
    <t>10.06</t>
  </si>
  <si>
    <t>10.08</t>
  </si>
  <si>
    <t>10.09</t>
  </si>
  <si>
    <t>10.10</t>
  </si>
  <si>
    <t>10.12</t>
  </si>
  <si>
    <t>10.13</t>
  </si>
  <si>
    <t>10.14</t>
  </si>
  <si>
    <t>10.16</t>
  </si>
  <si>
    <t>10.17</t>
  </si>
  <si>
    <t>10.18</t>
  </si>
  <si>
    <t>10.20</t>
  </si>
  <si>
    <t>10.21</t>
  </si>
  <si>
    <t>10.22</t>
  </si>
  <si>
    <t>10.24</t>
  </si>
  <si>
    <t>10.25</t>
  </si>
  <si>
    <t>10.26</t>
  </si>
  <si>
    <t>10.28</t>
  </si>
  <si>
    <t>10.29</t>
  </si>
  <si>
    <t>10.30</t>
  </si>
  <si>
    <t>10.03</t>
  </si>
  <si>
    <t>10.07</t>
  </si>
  <si>
    <t>10.11</t>
  </si>
  <si>
    <t>10.15</t>
  </si>
  <si>
    <t>10.19</t>
  </si>
  <si>
    <t>10.23</t>
  </si>
  <si>
    <t>10.27</t>
  </si>
  <si>
    <t>10.31</t>
  </si>
  <si>
    <t>10.32</t>
  </si>
  <si>
    <t>10.33</t>
  </si>
  <si>
    <t>10.34</t>
  </si>
  <si>
    <t>10.35</t>
  </si>
  <si>
    <t>10.36</t>
  </si>
  <si>
    <t>10.37</t>
  </si>
  <si>
    <t>10.38</t>
  </si>
  <si>
    <t>10.39</t>
  </si>
  <si>
    <t>10.40</t>
  </si>
  <si>
    <t>10.41</t>
  </si>
  <si>
    <t>10.42</t>
  </si>
  <si>
    <t>10.43</t>
  </si>
  <si>
    <t>10.44</t>
  </si>
  <si>
    <t>10.45</t>
  </si>
  <si>
    <t>10.46</t>
  </si>
  <si>
    <t>10.47</t>
  </si>
  <si>
    <t>10.48</t>
  </si>
  <si>
    <t>10.49</t>
  </si>
  <si>
    <t>01. SOFTWARE GERENCIAMENTO MANUTENÇÃO</t>
  </si>
  <si>
    <t>03. SERVIÇOS DE MANUTENÇÃO ELETROMECÂNICA</t>
  </si>
  <si>
    <t>05. MANUTENÇÃO EM CONJUNTO MOTOBOMBA ANFÍBIA</t>
  </si>
  <si>
    <t>06. MANUTENÇÃO EM CONJUNTO MOTOBOMBA SUBMERSÍVEL</t>
  </si>
  <si>
    <t>07. MANUTENÇÃO EM CONJUNTO MOTOBOMBA NORMALIZADA E CONJUNTO MOTOBOMBA CORPO ESPIRAL BIPARTIDO AXIALMENTE</t>
  </si>
  <si>
    <t>08. MANUTENÇÃO EM MOTOR ELÉTRICO</t>
  </si>
  <si>
    <t>09. MANUTENÇÃO EM COMPRESSOR ROTATIVO</t>
  </si>
  <si>
    <t>10. MANUTENÇÃO EM CONVERSOR DE FREQUENCIA</t>
  </si>
  <si>
    <t>Conj Motobomba Multiestágio, Vazão entre 2 a 6m³/h, Altura entre 25 a 55 mca, Potencia até 2CV, 380V trifásico</t>
  </si>
  <si>
    <t>VALOR TOTAL</t>
  </si>
  <si>
    <t>Rolamento 3206 C3 DDU</t>
  </si>
  <si>
    <t>Rolamento 3308 SC3</t>
  </si>
  <si>
    <t>Rolamento 3313 C3</t>
  </si>
  <si>
    <t>Rolamento 6304 C3 DDU</t>
  </si>
  <si>
    <t>Rolamento NU 211</t>
  </si>
  <si>
    <t>Rolamento NU 214 E</t>
  </si>
  <si>
    <t>Selo Mecânico BA 20 MM</t>
  </si>
  <si>
    <t>Selo Mecânico BA 30 MM</t>
  </si>
  <si>
    <t>Selo Mecânico MS 30/60</t>
  </si>
  <si>
    <t>Retentor 90X110X12 BRG</t>
  </si>
  <si>
    <t>Rolamento 6315 DDU</t>
  </si>
  <si>
    <t>Rolamento 6305 EEJ30</t>
  </si>
  <si>
    <t>Rolamento 6307</t>
  </si>
  <si>
    <t>Rolamento 2215 EX</t>
  </si>
  <si>
    <t>Rolamento 6316 C3 DDU</t>
  </si>
  <si>
    <t>Rolamento NU 316 EC</t>
  </si>
  <si>
    <t>Parafuso Allen Inox M12x50mm</t>
  </si>
  <si>
    <t>Retentor 20X47X9</t>
  </si>
  <si>
    <t>Desmontagem, Limpeza, Relatório de Falha, Jateamento, Pintura de fundo, Montagem, Pintura Final e Testes - 0 até 2,2kW</t>
  </si>
  <si>
    <t>Desmontagem, Limpeza, Relatório de Falha, Jateamento, Pintura de fundo, Montagem, Pintura Final e Testes - 2,3 até 4,1kW</t>
  </si>
  <si>
    <t>Desmontagem, Limpeza, Relatório de Falha, Jateamento, Pintura de fundo, Montagem, Pintura Final e Testes - 7,6 até 11kW</t>
  </si>
  <si>
    <t>Desmontagem, Limpeza, Relatório de Falha, Jateamento, Pintura de fundo, Montagem, Pintura Final e Testes - 11,1 até 18,5kW</t>
  </si>
  <si>
    <t>Desmontagem, Limpeza, Relatório de Falha, Jateamento, Pintura de fundo, Montagem, Pintura Final e Testes - 18,6 até 30kW</t>
  </si>
  <si>
    <t>Desmontagem, Limpeza, Relatório de Falha, Jateamento, Pintura de fundo, Montagem, Pintura Final e Testes - 30,1 até 45kW</t>
  </si>
  <si>
    <t>Desmontagem, Limpeza, Relatório de Falha, Jateamento, Pintura de fundo, Montagem, Pintura Final e Testes - 160kW</t>
  </si>
  <si>
    <t>Recuperação do eixo - 0 até 2,2kW</t>
  </si>
  <si>
    <t>Recuperação do eixo - 2,3 até 4,1kW</t>
  </si>
  <si>
    <t>Recuperação do eixo - 11,1 até 18,5kW</t>
  </si>
  <si>
    <t>Recuperação do eixo - 18,6 até 30kW</t>
  </si>
  <si>
    <t>Recuperação do eixo - 30,1 até 45kW</t>
  </si>
  <si>
    <t>Recuperação do eixo - 160kW</t>
  </si>
  <si>
    <t>Balanceamento Dinâmico - 0 até 2,2kW</t>
  </si>
  <si>
    <t>Balanceamento Dinâmico - 2,3 até 4,1kW</t>
  </si>
  <si>
    <t>Balanceamento Dinâmico - 7,6 até 11kW</t>
  </si>
  <si>
    <t>Balanceamento Dinâmico - 11,1 até 18,5kW</t>
  </si>
  <si>
    <t>Balanceamento Dinâmico - 18,6 até 30kW</t>
  </si>
  <si>
    <t>Balanceamento Dinâmico - 30,1 até 45kW</t>
  </si>
  <si>
    <t>Balanceamento Dinâmico - 160kW</t>
  </si>
  <si>
    <t>Rejuvenescimento do motor elétrico - 0 até 2,2kW</t>
  </si>
  <si>
    <t>Rejuvenescimento do motor elétrico - 2,3 até 4,1kW</t>
  </si>
  <si>
    <t>Rejuvenescimento do motor elétrico - 7,6 até 11kW</t>
  </si>
  <si>
    <t>Rejuvenescimento do motor elétrico - 11,1 até 18,5kW</t>
  </si>
  <si>
    <t>Rejuvenescimento do motor elétrico - 18,6 até 30kW</t>
  </si>
  <si>
    <t>Coroa bronze BZ12 100X55X20 45Z</t>
  </si>
  <si>
    <t>Eletricista (mensalista)</t>
  </si>
  <si>
    <t>Locação de galpão em Balneário Camboriú</t>
  </si>
  <si>
    <t>T x KM</t>
  </si>
  <si>
    <t>Programador de manutenção (auxiliar técnico / assistente de engenharia) (mensalista)</t>
  </si>
  <si>
    <t>OBJETO:</t>
  </si>
  <si>
    <t>UNITÁRIO</t>
  </si>
  <si>
    <t>TOTAL</t>
  </si>
  <si>
    <t>PREÇO FINAL</t>
  </si>
  <si>
    <t>CONTRATO PARA MANUTENÇÃO PREDITIVA, PREVENTIVA, CORRETIVA HIDRÁULICA E ELETROMECÂNICA, PEQUENAS AMPLIAÇÕES, PRESTAÇÃO DE SERVIÇOS ESPECIALIZADOS E FORNECIMENTO DE MATERIAIS PARA O SISTEMA DE ABASTECIMENTO DE ÁGUA E DE ESGOTAMENTO SANITÁRIO, NA CIDADE DE BALNEÁRIO CAMBORIÚ/SC</t>
  </si>
  <si>
    <t>Substituição de corrente de inox para içamento de bomba, manilha de fixação de corrente, cesto em inox para coleta de detritos, corda de içamento para cesto, catraca manual para içamento de cesto</t>
  </si>
  <si>
    <t>Limpeza filtro Y, Substituição de mangueira, união/conector para mangueiras, válvula de esfera, niple galvanizado, joelho galvanizado, curva galvanizada, Substituição de pressostato, manômetro, transdutor de pressão</t>
  </si>
  <si>
    <t>Instalação de conjunto motobomba para operação de 250CV (NOTURNO)</t>
  </si>
  <si>
    <t>03.111</t>
  </si>
  <si>
    <t>03.112</t>
  </si>
  <si>
    <t>Limpeza  de Registro/Comporta/Válvula/Caixa Redutora 1/4 de volta</t>
  </si>
  <si>
    <t>Substituição ou Manutenção de Registro/Comporta/Válvula/Caixa Redutora 1/4 de volta</t>
  </si>
  <si>
    <t>Rearme em Disjuntor. Reset em CLP, Conversor e Controlador</t>
  </si>
  <si>
    <t>Rearme em Disjuntor. Reset em CLP, Conversor e Controlador (NOTURNO)</t>
  </si>
  <si>
    <t>02. MÃO DE OBRA E LOCAÇÃO</t>
  </si>
  <si>
    <t>04. PEÇAS E MATERIAIS POR DEMANDA</t>
  </si>
  <si>
    <t>Desmontagem para fins de manutenção preventiva/corretiva Motobomba centrífuga normalizada (15CV)</t>
  </si>
  <si>
    <t>Remontagem/alinhamento/start up Motobomba centrífuga normalizada (15CV)</t>
  </si>
  <si>
    <t>Substituição rolamento/anel/bucha/acoplamento/vedação Motobomba centrífuga normalizada (15CV)</t>
  </si>
  <si>
    <t>Substituição eixo/rotor Motobomba centrífuga normalizada (15CV)</t>
  </si>
  <si>
    <t>Lubrificação Motobomba centrífuga normalizada (15CV)</t>
  </si>
  <si>
    <t>Desmontagem para fins de manutenção preventiva/corretiva Motobomba de corpo espiral (200CV)</t>
  </si>
  <si>
    <t>Remontagem/alinhamento/start up Motobomba de corpo espiral (200CV)</t>
  </si>
  <si>
    <t>Substituição rolamento/anel/bucha/acoplamento/vedação Motobomba de corpo espiral (200CV)</t>
  </si>
  <si>
    <t>Substituição eixo/rotor Motobomba de corpo espiral (200CV)</t>
  </si>
  <si>
    <t>Reaperto gaxeta Motobomba de corpo espiral (200CV)</t>
  </si>
  <si>
    <t>Desmontagem para fins de manutenção preventiva/corretiva Motobomba de corpo espiral (500CV)</t>
  </si>
  <si>
    <t>Remontagem/alinhamento/start up Motobomba de corpo espiral (500CV)</t>
  </si>
  <si>
    <t>Substituição rolamento/anel/bucha/acoplamento/vedação Motobomba de corpo espiral (500CV)</t>
  </si>
  <si>
    <t>Substituição eixo/rotor Motobomba de corpo espiral (500CV)</t>
  </si>
  <si>
    <t>Reaperto gaxeta Motobomba de corpo espiral (500CV)</t>
  </si>
  <si>
    <t>Desmontagem para fins de manutenção preventiva/corretiva Motobomba centrífuga multiestágio (1 à 10CV)</t>
  </si>
  <si>
    <t>Remontagem/alinhamento/start up Motobomba centrífuga multiestágio (1 à 10CV)</t>
  </si>
  <si>
    <t>Substituição rolamento/anel/bucha/acoplamento/vedação Motobomba centrífuga multiestágio (1 à 10CV)</t>
  </si>
  <si>
    <t>Substituição eixo/rotor Motobomba centrífuga multiestágio (1 à 10CV)</t>
  </si>
  <si>
    <t>Desmontagem para fins de manutenção preventiva/corretiva Motobomba Helicoidal (1 à 7,5CV)</t>
  </si>
  <si>
    <t>Remontagem/alinhamento/start up Motobomba Helicoidal (1 à 7,5CV)</t>
  </si>
  <si>
    <t>Lubrificação Motobomba Helicoidal (1 à 7,5CV)</t>
  </si>
  <si>
    <t>Substituição rolamento/anel/bucha/acoplamento/vedação/eixo Motobomba Helicoidal (1 à 7,5CV)</t>
  </si>
  <si>
    <t>Selo Mecanico BA 40 MM</t>
  </si>
  <si>
    <t>Selo Mecanico BA 45 MM</t>
  </si>
  <si>
    <t>Selo Mecanico BA 50 MM</t>
  </si>
  <si>
    <t>Selo Mecânico BA 55 MM</t>
  </si>
  <si>
    <t>Selo Mecânico BA 60 MM</t>
  </si>
  <si>
    <t>Selo Mecânico BA 65 MM</t>
  </si>
  <si>
    <t>Selo Mecânico GLRD 90 MM SIL/SIL</t>
  </si>
  <si>
    <t>Selo Mecânico GLRD 100 MM SIL/SIL</t>
  </si>
  <si>
    <t>Selo Mecânico BA 25 MM</t>
  </si>
  <si>
    <t>Selo Mecânico MG1 80 MM G28</t>
  </si>
  <si>
    <t>Selo Mecânico 1.1/4"</t>
  </si>
  <si>
    <t>Selo Mecânico 3/4"</t>
  </si>
  <si>
    <t>Retentor 85X105X12</t>
  </si>
  <si>
    <t>Elemento elástico p/ acoplamento AT-70</t>
  </si>
  <si>
    <t>Aquisição de software para gerenciamento da manutenção, abertura de Ordens de Serviço - Implantação, treinamento, atualização dos dados</t>
  </si>
  <si>
    <t xml:space="preserve">Coleta, devolução e Laudo 0,18 até 75kW </t>
  </si>
  <si>
    <t>Coleta, devolução e Laudo 90 até 185kW</t>
  </si>
  <si>
    <t xml:space="preserve">Testes, limpeza e substituição de placa de controle 0,18 até 75kW </t>
  </si>
  <si>
    <t xml:space="preserve">Testes, limpeza e substituição de placa de controle 368kW </t>
  </si>
  <si>
    <t xml:space="preserve">Medições, limpeza e substituição de retificadores de entrada 0,18 até 75kW </t>
  </si>
  <si>
    <t>Medições, limpeza e substituição de retificadores de entrada 90 até 185kW</t>
  </si>
  <si>
    <t xml:space="preserve">Medições, limpeza e substituição de retificadores de entrada 368kW </t>
  </si>
  <si>
    <t xml:space="preserve">Medição, limpeza e substituição do circuito intermediário 0,18 até 75kW </t>
  </si>
  <si>
    <t xml:space="preserve">Medição, limpeza e substituição do circuito intermediário 90 até 185kW </t>
  </si>
  <si>
    <t xml:space="preserve">Medição, limpeza e substituição do circuito intermediário 368kW </t>
  </si>
  <si>
    <t xml:space="preserve">Medição, limpeza e substituição do circuito Inversor 0,18 até 75kW </t>
  </si>
  <si>
    <t xml:space="preserve">Medição, limpeza e substituição do circuito Inversor 90 até 185kW </t>
  </si>
  <si>
    <t xml:space="preserve">Medição, limpeza e substituição do circuito Inversor 368kW </t>
  </si>
  <si>
    <t xml:space="preserve">Testes, limpeza e substituição de placa de potencia 0,18 até 75kW </t>
  </si>
  <si>
    <t xml:space="preserve">Testes limpeza e substituição de placa de potencia 368kW </t>
  </si>
  <si>
    <t xml:space="preserve">Substituição preventivo do conjunto de ventiladores 0,18 até 75kW </t>
  </si>
  <si>
    <t xml:space="preserve">Substituição preventivo do conjunto de ventiladores 90 até 185kW </t>
  </si>
  <si>
    <t xml:space="preserve">Testes limpeza e substituição de placa de gatilho 90 até 185kW </t>
  </si>
  <si>
    <t xml:space="preserve">Testes limpeza e substituição de placa de gatilho 368kW </t>
  </si>
  <si>
    <t xml:space="preserve">Testes limpeza e substituição de placa de pré carga 0,18 até 75kW </t>
  </si>
  <si>
    <t xml:space="preserve">Testes limpeza e substituição de placa de pré carga 90 até 185kW </t>
  </si>
  <si>
    <t xml:space="preserve">Testes limpeza e substituição de placa de pré carga 368kW </t>
  </si>
  <si>
    <t>Limpeza de placas eletrônicas em cuba ultrassonica (Unitário)</t>
  </si>
  <si>
    <t>Parametrização de inversor de frequência (unitario)</t>
  </si>
  <si>
    <t xml:space="preserve">Recuperação de carcaça e pintura 0,18 até 75kW </t>
  </si>
  <si>
    <t xml:space="preserve">Recuperação de carcaça e pintura 90 até 185kW </t>
  </si>
  <si>
    <t xml:space="preserve">Manutenção Preventiva 90 até 185kW </t>
  </si>
  <si>
    <t xml:space="preserve">Manutenção Preventiva 368kW </t>
  </si>
  <si>
    <t xml:space="preserve">Análise Preditiva 0,18 até 75kW </t>
  </si>
  <si>
    <t xml:space="preserve">Análise Preditiva 90 até 185kW </t>
  </si>
  <si>
    <t>Realização de Backup em inversor de frequência em laboratório (unitário)</t>
  </si>
  <si>
    <t xml:space="preserve">Pré carga em conversores de Frequência com fonte padrão 440VDC 90 até 185kW </t>
  </si>
  <si>
    <t xml:space="preserve">Pré carga em conversores de Frequência com fonte padrão 440VDC 368kW </t>
  </si>
  <si>
    <t>Teste de protocolo de rede profibus / devicenet / Ethernet / modbus R (unitário)</t>
  </si>
  <si>
    <t xml:space="preserve">Substituição de cabos e periféricos 90 até 185kW </t>
  </si>
  <si>
    <t xml:space="preserve">Substituição de cabos e periféricos 368kW </t>
  </si>
  <si>
    <t xml:space="preserve">Substituição de barramentos circuito retificador 0,18 até 75kW </t>
  </si>
  <si>
    <t xml:space="preserve">Substituição de barramentos circuito retificador 90 até 185kW </t>
  </si>
  <si>
    <t xml:space="preserve">Substituição de barramentos circuito retificador 368kW </t>
  </si>
  <si>
    <t xml:space="preserve">Recuperação de carcaça e pintura 368kW </t>
  </si>
  <si>
    <t xml:space="preserve">Coleta, devolução e Laudo 368kW </t>
  </si>
  <si>
    <t>Barra chata de cobre 2 x 3/16</t>
  </si>
  <si>
    <t>Barramento distribuição sem proteção, azul/verde, 12 furos</t>
  </si>
  <si>
    <t>Cabo multipolar de cobre, flexível, 0,6/1 KV, 4 condutores de 4,0mm²</t>
  </si>
  <si>
    <t>Chave seccionadora tripolar sob carga 100A</t>
  </si>
  <si>
    <t xml:space="preserve">Contator Auxiliar  6A, 2NA+2NF 24VCA </t>
  </si>
  <si>
    <t>Contator Tripolar 18A, 1NA+1NF 24VCC</t>
  </si>
  <si>
    <t>Disjuntor Motor 3P - 25,0-32,0 A - 380V</t>
  </si>
  <si>
    <t>Fotocélula, plástico, 127-220V, 1800W, com suporte</t>
  </si>
  <si>
    <t>Interruptor Diferencial Residual - DR- 4P 40A 30mA CLASSE A 415V</t>
  </si>
  <si>
    <t>Prensa Cabo Fêmea PVC Cinza Bsp 1/2 "</t>
  </si>
  <si>
    <t>Trilho DIN zincado perfurado 35x7,5</t>
  </si>
  <si>
    <t>Arruela lisa inox 304 M8</t>
  </si>
  <si>
    <t>Flange Avulso aço carbono DN100 PN10</t>
  </si>
  <si>
    <t>Flange Avulso aço carbono DN200 PN10</t>
  </si>
  <si>
    <t>Flange Avulso aço carbono DN300 PN10</t>
  </si>
  <si>
    <t>Retentor 90x110x12mm BRG nitrilica</t>
  </si>
  <si>
    <t>Retentor 90x110x12mm DUPLO</t>
  </si>
  <si>
    <t>Retentor 90x130x12mm BRG nitrilica</t>
  </si>
  <si>
    <t>Retentor 90x130x13mm DUPLO</t>
  </si>
  <si>
    <t>Manômetro envólucro inox, DN63mm, com glicerina, 1/4" BSP, 0 a 7 BAR</t>
  </si>
  <si>
    <t>Contator Tripolar 38A, 220V/60Hz, Com 1NA+1NF auxiliar</t>
  </si>
  <si>
    <t>Fonte de Alimentação, AC-DC, 24VDC, 5A</t>
  </si>
  <si>
    <t>Rolamento 6311 2Z C3</t>
  </si>
  <si>
    <t>Rolamento 6414 C3</t>
  </si>
  <si>
    <t>Rolamento 6310 C3</t>
  </si>
  <si>
    <t>Manutenção Preventiva Mensal em Quadro de Comando com altura até 1400mm</t>
  </si>
  <si>
    <t>Manutenção Preventiva Mensal em Quadro de Comando com altura maior que 1400mm</t>
  </si>
  <si>
    <t>Manobra de abertura/fechamento em Registro/Comporta/Válvula/Caixa Redutora 1/4 de volta</t>
  </si>
  <si>
    <t>Substituição de corrente de inox para içamento de bomba, manilha de fixação de corrente, cesto em inox para coleta de detritos, corda de içamento para cesto, catraca manual para içamento de cesto (NOTURNO)</t>
  </si>
  <si>
    <t>Rolamento AS 2542-AS 1105</t>
  </si>
  <si>
    <t>Rolamento AXK 2542-AXK 1105</t>
  </si>
  <si>
    <t>Selo mecanico BA 45 MM</t>
  </si>
  <si>
    <t xml:space="preserve">Selo mecânico BA 60 MM </t>
  </si>
  <si>
    <t>Selo mecanico BA 65 MM</t>
  </si>
  <si>
    <t>Selo mecânico BA 80 MM</t>
  </si>
  <si>
    <t>Inspeção/manutenção em padrão de entrada de energia elétrica, com disjuntor monofásico/trifáico de até 70A</t>
  </si>
  <si>
    <t>Inspeção/manutenção em padrão de entrada de energia elétrica, com disjuntor monofásico/trifáico de até 70A (NOTURNO)</t>
  </si>
  <si>
    <t>Retirada de conjunto motobomba para manutenção corretiva 40,01 a 70CV</t>
  </si>
  <si>
    <t>Instalação de conjunto motobomba para operação 10,01 a 40CV</t>
  </si>
  <si>
    <t>Instalação de conjunto motobomba para operação 40,01 a 70CV (NOTURNO)</t>
  </si>
  <si>
    <t>Limpeza filtro Y, Substituição de mangueira, união/conector para mangueiras, válvula de esfera, niple galvanizado, joelho galvanizado, curva galvanizada, Substituição de pressostato, manômetro, transdutor de pressão (NOTURNO)</t>
  </si>
  <si>
    <t>Selo Mecânico BA 35 MM</t>
  </si>
  <si>
    <t>Óleo de transformador ASTM D 3487</t>
  </si>
  <si>
    <t>03.113</t>
  </si>
  <si>
    <t>03.114</t>
  </si>
  <si>
    <t>Engenheiro eletricista ou mecânico com encargos complementares</t>
  </si>
  <si>
    <t>Dispositivo Proteção Surto, 45kA, 385V</t>
  </si>
  <si>
    <t>Eletroduto de aço galvanizado, 1.1/2", sem luva</t>
  </si>
  <si>
    <t>Eletroduto de PEAD corrugado, 1.1/2", sem luva</t>
  </si>
  <si>
    <t>Manômetro Vertical Ø 63 - 0 a 10 Kgf</t>
  </si>
  <si>
    <t>Base para fotocélula com suporte metálico</t>
  </si>
  <si>
    <t>Terminal de compressão 70mm²</t>
  </si>
  <si>
    <t>Testes, limpeza e substituição de placa de controle 90 até 185kW</t>
  </si>
  <si>
    <t>Testes limpeza e substituição de placa de potencia 90 até 185kW</t>
  </si>
  <si>
    <t>Substituição preventivo do conjunto de ventiladores 368kW</t>
  </si>
  <si>
    <t>Testes limpeza e substituição de placa de gatilho 0,18 até 75kW</t>
  </si>
  <si>
    <t>Manutenção Preventiva 0,18 até 75kW</t>
  </si>
  <si>
    <t>Análise Preditiva 368kW</t>
  </si>
  <si>
    <t>Pré carga em conversores de Frequência com fonte padrão 440VDC 0,18 até 75kW</t>
  </si>
  <si>
    <t xml:space="preserve">Substituição de cabos e periféricos 0,18 até 75kW </t>
  </si>
  <si>
    <t>l</t>
  </si>
  <si>
    <t>04.71.01</t>
  </si>
  <si>
    <t>04.71.02</t>
  </si>
  <si>
    <t>Serviços de corte, rosca, furação e solda</t>
  </si>
  <si>
    <t>Serviços de corte, rosca, furação e solda (NOTURNO)</t>
  </si>
  <si>
    <t>Prestação de Serviços em Jateamento</t>
  </si>
  <si>
    <t>Eletricista/Mecanico Auxiliar</t>
  </si>
  <si>
    <t>Eletricista/Mecanico Profissional</t>
  </si>
  <si>
    <t>05.50</t>
  </si>
  <si>
    <t>05.51</t>
  </si>
  <si>
    <t>05.52</t>
  </si>
  <si>
    <t>05.53</t>
  </si>
  <si>
    <t>43831 - FILTRO EQUALIZADOR DE PRESSAO DIAM 25</t>
  </si>
  <si>
    <t>2708 - ANEL DE DESLIZAMENTO DE GRAFITE</t>
  </si>
  <si>
    <t xml:space="preserve">1015 - ANEL DE DESLIZAMENTO </t>
  </si>
  <si>
    <t>1005 - MANCAL INFERIOR TORNADO 20</t>
  </si>
  <si>
    <t>4010 - MANCAL SUPERIOR TORNADO 20</t>
  </si>
  <si>
    <t>8281 - PRENSA CABO CARC R1-180 Ø 17,5</t>
  </si>
  <si>
    <t>C0471-0013-BHN - SELO MECANICO 01-M477GN/45-E1</t>
  </si>
  <si>
    <t>3363 - FILTRO EQUALIZADOR DE PRESSAO DIAM 50</t>
  </si>
  <si>
    <t>16045 - ANEL DE GRAFITE GRAFITE CM-13 Ø165</t>
  </si>
  <si>
    <t>134 - ANEL DESLIZAMENTO R1-360</t>
  </si>
  <si>
    <t>305 - MANCAL RADIAL TRASEIRO R1-360</t>
  </si>
  <si>
    <t>303 - MANCAL RADIAL DIANTEIRO R1-360</t>
  </si>
  <si>
    <t>10718 - PRENSA CABO RAIADO CARC 225 USI 125CV 25MM</t>
  </si>
  <si>
    <t>7795 - PROTETOR DOS CABOS R1-265</t>
  </si>
  <si>
    <t>3624 - SELO MECANICO MULTIMOLAS 65MM</t>
  </si>
  <si>
    <t>1619 - ANEL DE DESLIZAMENTO DE GRAFITE M1-290</t>
  </si>
  <si>
    <t>18665 - DISCO RANHURADO DUPLO - M1 305 200MM</t>
  </si>
  <si>
    <t xml:space="preserve"> 7252 - PROTETOR DOS CABOS M1-290 SUP</t>
  </si>
  <si>
    <t>7251 - PROTETOR DOS CABOS M1-290 INF</t>
  </si>
  <si>
    <t>05.54</t>
  </si>
  <si>
    <t>05.55</t>
  </si>
  <si>
    <t>05.56</t>
  </si>
  <si>
    <t>05.57</t>
  </si>
  <si>
    <t>05.58</t>
  </si>
  <si>
    <t>05.59</t>
  </si>
  <si>
    <t>05.60</t>
  </si>
  <si>
    <t>05.61</t>
  </si>
  <si>
    <t>05.62</t>
  </si>
  <si>
    <t>05.63</t>
  </si>
  <si>
    <t>05.64</t>
  </si>
  <si>
    <t>7288 - PROTETOR DOS CABOS R1-360 SUP</t>
  </si>
  <si>
    <t>7287 - PROTETOR DOS CABOS R1-360 INF</t>
  </si>
  <si>
    <t>16046 - ANEL DE DESLIZAMENTO DE GRAFITE</t>
  </si>
  <si>
    <t>18028 - ANEL DE DESLIZAMENTO</t>
  </si>
  <si>
    <t>7272 - MANCAL RADIAL TRASEIRO</t>
  </si>
  <si>
    <t>7269 - MANCAL RADIAL DIANTEIRO</t>
  </si>
  <si>
    <t>7054 - PROTETOR DOS CABOS M1-345 SUP</t>
  </si>
  <si>
    <t>7053 - PROTETOR DOS CABOS M1-345 INF</t>
  </si>
  <si>
    <t>2192 - ROTOR BOMBA M1-345 GGG-38 USI</t>
  </si>
  <si>
    <t>Retentor 40x60x8</t>
  </si>
  <si>
    <t>Tubo Aço Carbono SAE 1020 Bitola 1"x1,5mm</t>
  </si>
  <si>
    <t>Tubo Aço Inox SAE 304 Retangular 50x50mmx1,2mm</t>
  </si>
  <si>
    <t>Tubo FF DN 100 K9 PB</t>
  </si>
  <si>
    <t>Sensor de temperatura PT100</t>
  </si>
  <si>
    <t>Resina isolante para emenda de cabos eletricos</t>
  </si>
  <si>
    <t>Valvula Direcional TN6 - 2B2 - 24V - DC</t>
  </si>
  <si>
    <t>Valvula Direcional TN10 - 3C6 - 220V</t>
  </si>
  <si>
    <t>Projetor LED, 100W, corpo em alumínio, IP 65, 127-220V, 10000 lm,</t>
  </si>
  <si>
    <t>Projetor LED, 200W, corpo em alumínio, IP 65, 127-220V, 10000 lm,</t>
  </si>
  <si>
    <t>Caixa de Concreto Armado Pré-moldado, sem fundo, Dimensões 0,60x0,60x0,50m</t>
  </si>
  <si>
    <t>Caixa de Passagem Metálica de Sobrepor, Tampa parafusada, 0,30x0,30x0,10m</t>
  </si>
  <si>
    <t>Eletroduto Flexível em aço galvanizado, revestimento externo PVC preto, 25mm (3/4"), Tipo Sealtubo</t>
  </si>
  <si>
    <t>Anel Elástico para eixo E-80</t>
  </si>
  <si>
    <t>AutomátiCo de bóia superior/inferior, 15A a 25A / 250V</t>
  </si>
  <si>
    <t>Anel Flange ABF DN250mm</t>
  </si>
  <si>
    <t>Chave Seccionadora Potência - utilizada na 3700, ERAB</t>
  </si>
  <si>
    <t>Taxa de terceirização por serviço</t>
  </si>
  <si>
    <t>Correspondente em valores monetários</t>
  </si>
  <si>
    <t>TAXA TERCEIRIZAÇÃO</t>
  </si>
  <si>
    <t>Critério: Para se definir a taxa de terceirização analisou-se o impacto dessa atividade em relação a atividade fim da contratação, e também o grau de especialização da atividade em relação a frequência de utilização.</t>
  </si>
  <si>
    <t>TOTAL TERCEIRIZAÇÃO</t>
  </si>
  <si>
    <r>
      <rPr>
        <b/>
        <sz val="14"/>
        <color theme="1"/>
        <rFont val="Calibri"/>
        <family val="2"/>
      </rPr>
      <t>BDI</t>
    </r>
    <r>
      <rPr>
        <b/>
        <sz val="10"/>
        <color theme="1"/>
        <rFont val="Calibri"/>
        <family val="2"/>
      </rPr>
      <t xml:space="preserve"> SERVIÇO=</t>
    </r>
  </si>
  <si>
    <t>ORÇAMENTO</t>
  </si>
  <si>
    <t>TAXA TERCEIRIZAÇÃO=</t>
  </si>
  <si>
    <r>
      <rPr>
        <b/>
        <sz val="14"/>
        <color theme="1"/>
        <rFont val="Calibri"/>
        <family val="2"/>
      </rPr>
      <t>BDI</t>
    </r>
    <r>
      <rPr>
        <b/>
        <sz val="10"/>
        <color theme="1"/>
        <rFont val="Calibri"/>
        <family val="2"/>
      </rPr>
      <t xml:space="preserve"> MATERIAL=</t>
    </r>
  </si>
  <si>
    <t>Critério: Para se definir a taxa de terceirização analisou-se o impacto dessa atividade em relação a atividade fim da contratação, e também o grau de especialização da atividade em relação a frequência de utilização, além dos casos em que trata-se basicamente de aquisição do material em si, onde não seria viável a empresa ser a fabricante das peças.</t>
  </si>
  <si>
    <t>OBRA:</t>
  </si>
  <si>
    <t>SERVIÇOS MANUTENÇÃO SISTEMA DE COLETA DE ESGOTO</t>
  </si>
  <si>
    <t>PRAZO</t>
  </si>
  <si>
    <t>12</t>
  </si>
  <si>
    <t>MESES</t>
  </si>
  <si>
    <t xml:space="preserve">ITENS </t>
  </si>
  <si>
    <t>SERVIÇOS LICITADOS</t>
  </si>
  <si>
    <t>DIÚRNO/ NOTURNO</t>
  </si>
  <si>
    <t>QUANT.</t>
  </si>
  <si>
    <r>
      <rPr>
        <b/>
        <u/>
        <sz val="8"/>
        <color theme="1"/>
        <rFont val="Calibri"/>
        <family val="2"/>
      </rPr>
      <t>PREÇO</t>
    </r>
    <r>
      <rPr>
        <b/>
        <sz val="8"/>
        <color theme="1"/>
        <rFont val="Calibri"/>
        <family val="2"/>
      </rPr>
      <t xml:space="preserve"> UNITÁRIO COM BDI</t>
    </r>
  </si>
  <si>
    <t>PREÇO TOTAL</t>
  </si>
  <si>
    <t>01.09</t>
  </si>
  <si>
    <t>01.10</t>
  </si>
  <si>
    <t>01.12</t>
  </si>
  <si>
    <t>01.13</t>
  </si>
  <si>
    <t>01.14</t>
  </si>
  <si>
    <t>01.15</t>
  </si>
  <si>
    <t>01.16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</si>
  <si>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</si>
  <si>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</si>
  <si>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</si>
  <si>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</si>
  <si>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</si>
  <si>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</si>
  <si>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</si>
  <si>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</si>
  <si>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</si>
  <si>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</si>
  <si>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</si>
  <si>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</si>
  <si>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</si>
  <si>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</si>
  <si>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</si>
  <si>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</si>
  <si>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</si>
  <si>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</si>
  <si>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</si>
  <si>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</si>
  <si>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</si>
  <si>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</si>
  <si>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</si>
  <si>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</si>
  <si>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</si>
  <si>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</si>
  <si>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</si>
  <si>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</si>
  <si>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</si>
  <si>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</si>
  <si>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</si>
  <si>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</si>
  <si>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</si>
  <si>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</si>
  <si>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07.37</t>
  </si>
  <si>
    <t>07.40</t>
  </si>
  <si>
    <t>07.41</t>
  </si>
  <si>
    <t>07.42</t>
  </si>
  <si>
    <t>07.44</t>
  </si>
  <si>
    <t>07.46</t>
  </si>
  <si>
    <t>07.57</t>
  </si>
  <si>
    <t>07.58</t>
  </si>
  <si>
    <t>07.59</t>
  </si>
  <si>
    <t>07.60</t>
  </si>
  <si>
    <t>07.61</t>
  </si>
  <si>
    <t>07.62</t>
  </si>
  <si>
    <t>07.63</t>
  </si>
  <si>
    <t>07.64</t>
  </si>
  <si>
    <t>FORMA DE MADEIRA COMUM</t>
  </si>
  <si>
    <t>EXECUÇÃO DE ARMADURA EM AÇO CA-50</t>
  </si>
  <si>
    <t>CONCRETO ESTRUTURAL, FCK = 40,0 MPA BOMBEADO</t>
  </si>
  <si>
    <t>LAJE PRÉ FABRICADA ESPESSURA 12cm COM CAPA DE CONCRETO 4cm.</t>
  </si>
  <si>
    <t>PISO CERÂMICO OU AZULEJO</t>
  </si>
  <si>
    <t>IMPERMEABILIZAÇÃO COM MEMBRANA APLICADA A FRIO</t>
  </si>
  <si>
    <t>CHAPAS PARA PISO - TIPO XADREZ</t>
  </si>
  <si>
    <t>GUARDA CORPO</t>
  </si>
  <si>
    <t>PINTURA EM ESTRUTURA METÁLICA</t>
  </si>
  <si>
    <t>PINTURA LATEX ACRÍLICA SOBRE REBOCO SEM MASSA CORRIDA</t>
  </si>
  <si>
    <t>SERVIÇO:</t>
  </si>
  <si>
    <t>MANUTENÇÃO PREDITIVA</t>
  </si>
  <si>
    <t>EMASA DE BALNEÁRIO CAMBORIU</t>
  </si>
  <si>
    <t>BDI SERV</t>
  </si>
  <si>
    <t>24,54</t>
  </si>
  <si>
    <t>BDI MAT</t>
  </si>
  <si>
    <t>15,76</t>
  </si>
  <si>
    <t>QUANT. C/ CRESC. POP.</t>
  </si>
  <si>
    <t>Total TERCEIRIZADO</t>
  </si>
  <si>
    <t>SERVIÇOS DE CONSERVAÇÃO DE UNIDADE OPERACIONAL</t>
  </si>
  <si>
    <t>SERVIÇOS DE CONSERVAÇÃO E MANUTENÇÃO EM ERAB</t>
  </si>
  <si>
    <t>SERVIÇOS DE CONSERVAÇÃO E MANUTENÇÃO EM ETA</t>
  </si>
  <si>
    <t>SERVIÇOS DE CONSERVAÇÃO E MANUTENÇÃO EM ETE</t>
  </si>
  <si>
    <t>SERVIÇOS DE CONSERVAÇÃO E MANUTENÇÃO EM ELEVATÓRIAS, BOOSTER's E RESERVATÓRIOS</t>
  </si>
  <si>
    <t>LIMPEZA COMPLETA DE DESARENADOR</t>
  </si>
  <si>
    <t xml:space="preserve">UN </t>
  </si>
  <si>
    <t>LIMPEZA COMPLETA DE DECANTADOR</t>
  </si>
  <si>
    <t>MURO DE GABIÃO, ENCHIMENTO COM PEDRA DE MÃO TIPO RACHÃO, DE GRAVIDADE, COM GAIOLAS DE COMPRIMENTO IGUAL A 2 M, PARA MUROS COM ALTURA MENOR OU IGUAL A 4 M  FORNECIMENTO E EXECUÇÃO. AF_12/2015</t>
  </si>
  <si>
    <t>M³</t>
  </si>
  <si>
    <t>CAMINHÃO PARA EQUIPAMENTO DE LIMPEZA E SUCÇÃO, COM CAMINHÃO TRUCADO DE PESO BRUTO TOTAL 23000 KG, CARGA ÚTIL MÁXIMA 15935 KG, DISTÂNCIA ENTRE EIXOS 4,80 M, POTÊNCIA 230 CV, INCLUSIVE LIMPADORA A SUCÇÃO, TANQUE 12000 L - CHP DIURNO. AF_05/2023</t>
  </si>
  <si>
    <t>DESOBSTRUÇÃO E LIMPEZA DE REDE DE ESGOTO COM CAMINHÃO HIDROVÁCUO</t>
  </si>
  <si>
    <t>Encanador (mensalista) - NO CONTRATO ATUAL ESTA DEMANDA DE MANUTENÇÃO É REALIZADA PELA PLANILHA DE ÁGUA</t>
  </si>
  <si>
    <t>ENGENHEIRO CIVIL DE OBRA SENIOR (MENSALISTA) (GERENTE DE CONTRATO)</t>
  </si>
  <si>
    <t>PROGRAMADOR DE MANUTENÇÃO (AUXILIAR TÉCNICO / ASSISTENTE DE ENGENHARIA) (MENSALISTA)</t>
  </si>
  <si>
    <t>ENCARREGADO DE OBRA (FISCAL DE CAMPO)</t>
  </si>
  <si>
    <t>FORNECIMENTO DE PEÇAS</t>
  </si>
  <si>
    <t>M²</t>
  </si>
  <si>
    <t xml:space="preserve">CIMBRAMENTO DE MADEIRA </t>
  </si>
  <si>
    <t>ALVENARIA DE TIJOLOS CERÂMICO FURADO 1 VEZ</t>
  </si>
  <si>
    <t xml:space="preserve">EMBOÇO, CIMENTO CAL E AREIA, TRAÇO 1:2:6 </t>
  </si>
  <si>
    <t>7.1</t>
  </si>
  <si>
    <t>CHAPISCO COMUM, CIMENTO E AREIA TRAÇO 1:3</t>
  </si>
  <si>
    <t>PORTAS DE ALUMÍNIO, INCLUSIVE FERRAGENS</t>
  </si>
  <si>
    <t>9.1</t>
  </si>
  <si>
    <t>JANELAS DE ALUMÍNIO, INCLUSIVE FERRAGENS</t>
  </si>
  <si>
    <t>PISO CIMENTADO LISO/CALÇADA e=0,02m</t>
  </si>
  <si>
    <t>COBERTURA COM TELHA ONDULADA DE FIBROCIMENTO  E=6 MM, COM MADEIRAMENTO</t>
  </si>
  <si>
    <t xml:space="preserve">TELHA TRAPEZOIDAL EM ALUMINIO, ALTURA DE *38* MM E ESPESSURA DE 0,7 MM (LARGURA TOTAL DE 1056 MM E COMPRIMENTO DE 5000 MM)                                                                                                                                                                                                                        </t>
  </si>
  <si>
    <t>EQUIPAMENTOS</t>
  </si>
  <si>
    <t xml:space="preserve"> RETROESCAVADEIRA SOBRE RODAS COM CARREGADEIRA, TRAÇÃO 4X4, POTÊNCIA LÍQ. 88 HP, CAÇAMBA CARREG. CAP. MÍN. 1 M3, CAÇAMBA RETRO CAP. 0,26 M3,
PESO OPERACIONAL MÍN. 6.674 KG, PROFUNDIDADE ESCAVAÇÃO MÁX. 4,37 M </t>
  </si>
  <si>
    <t>GUINDAUTO HIDRÁULICO, CAPACIDADE MÁXIMA DE CARGA 6200 KG, MOMENTO MÁXIMO DE CARGA 11,7 TM, ALCANCE MÁXIMO HORIZONTAL 9,70 M, INCLUSIVE CAMINHÃO TOCO PBT 16.000 KG, POTÊNCIA DE 189 CV - CHP DIURNO. AF_06/2014</t>
  </si>
  <si>
    <t>CAMINHÃO BASCULANTE 6 M3, PESO BRUTO TOTAL 16.000 KG, CARGA ÚTIL MÁXIMA 13.071 KG, DISTÂNCIA ENTRE EIXOS 4,80 M, POTÊNCIA 230 CV INCLUSIVE CAÇAMBA METÁLICA - CHP DIURNO. AF_06/2014</t>
  </si>
  <si>
    <t>MANUTENÇÃO PREDITIVA E CONSERVAÇÃO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</si>
</sst>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R$&quot;\ * #,##0.00_-;\-&quot;R$&quot;\ * #,##0.00_-;_-&quot;R$&quot;\ * &quot;-&quot;??_-;_-@_-"/>
    <numFmt numFmtId="43" formatCode="_-* #,##0.00_-;\-* #,##0.00_-;_-* &quot;-&quot;??_-;_-@_-"/>
    <numFmt numFmtId="164" formatCode="d\-mmm\-yy"/>
    <numFmt numFmtId="165" formatCode="_-* #,##0.0000_-;\-* #,##0.0000_-;_-* &quot;-&quot;??_-;_-@_-"/>
    <numFmt numFmtId="166" formatCode="_(* #,##0.00_);_(* \(#,##0.00\);_(* \-??_);_(@_)"/>
    <numFmt numFmtId="167" formatCode="_-&quot;R$&quot;\ * #,##0.00_-;\-&quot;R$&quot;\ * #,##0.00_-;_-&quot;R$&quot;\ * &quot;-&quot;??_-;_-@"/>
    <numFmt numFmtId="168" formatCode="&quot;R$ &quot;#,##0.00"/>
    <numFmt numFmtId="169" formatCode="* #,##0.00\ ;\-* #,##0.00\ ;* \-#\ ;@\ "/>
    <numFmt numFmtId="170" formatCode="* #,##0.00\ ;* \(#,##0.00\);* \-#\ ;@\ "/>
  </numFmts>
  <fonts count="36" x14ac:knownFonts="1">
    <font>
      <sz val="11"/>
      <color theme="1"/>
      <name val="Calibri"/>
      <scheme val="minor"/>
    </font>
    <font>
      <sz val="11"/>
      <color theme="1"/>
      <name val="Calibri"/>
      <family val="2"/>
      <scheme val="minor"/>
    </font>
    <font>
      <b/>
      <sz val="11"/>
      <color theme="1"/>
      <name val="Calibri"/>
      <family val="2"/>
      <scheme val="minor"/>
    </font>
    <font>
      <sz val="12"/>
      <name val="Calibri"/>
      <family val="2"/>
      <scheme val="minor"/>
    </font>
    <font>
      <sz val="18"/>
      <name val="Calibri"/>
      <family val="2"/>
      <scheme val="minor"/>
    </font>
    <font>
      <sz val="10"/>
      <name val="Arial"/>
      <family val="2"/>
    </font>
    <font>
      <b/>
      <sz val="18"/>
      <name val="Calibri"/>
      <family val="2"/>
      <scheme val="minor"/>
    </font>
    <font>
      <sz val="10"/>
      <name val="MS Sans Serif"/>
      <family val="2"/>
    </font>
    <font>
      <sz val="18"/>
      <color theme="1"/>
      <name val="Calibri"/>
      <family val="2"/>
      <scheme val="minor"/>
    </font>
    <font>
      <sz val="8"/>
      <name val="Calibri"/>
      <family val="2"/>
      <scheme val="minor"/>
    </font>
    <font>
      <b/>
      <sz val="18"/>
      <color theme="1"/>
      <name val="Calibri"/>
      <family val="2"/>
      <scheme val="minor"/>
    </font>
    <font>
      <sz val="14"/>
      <name val="Calibri"/>
      <family val="2"/>
      <scheme val="minor"/>
    </font>
    <font>
      <b/>
      <sz val="16"/>
      <name val="Calibri"/>
      <family val="2"/>
      <scheme val="minor"/>
    </font>
    <font>
      <sz val="11"/>
      <color theme="1"/>
      <name val="Calibri"/>
      <family val="2"/>
    </font>
    <font>
      <sz val="11"/>
      <name val="Calibri"/>
      <family val="2"/>
    </font>
    <font>
      <b/>
      <sz val="10"/>
      <color theme="1"/>
      <name val="Calibri"/>
      <family val="2"/>
    </font>
    <font>
      <b/>
      <sz val="14"/>
      <color theme="1"/>
      <name val="Calibri"/>
      <family val="2"/>
    </font>
    <font>
      <b/>
      <sz val="14"/>
      <color rgb="FF000000"/>
      <name val="Calibri"/>
      <family val="2"/>
    </font>
    <font>
      <b/>
      <sz val="8"/>
      <color theme="1"/>
      <name val="Calibri"/>
      <family val="2"/>
    </font>
    <font>
      <b/>
      <sz val="7"/>
      <color theme="1"/>
      <name val="Calibri"/>
      <family val="2"/>
    </font>
    <font>
      <b/>
      <sz val="12"/>
      <color theme="1"/>
      <name val="Calibri"/>
      <family val="2"/>
    </font>
    <font>
      <b/>
      <sz val="18"/>
      <color theme="1"/>
      <name val="Calibri"/>
      <family val="2"/>
    </font>
    <font>
      <b/>
      <sz val="11"/>
      <color theme="1"/>
      <name val="Calibri"/>
      <family val="2"/>
    </font>
    <font>
      <b/>
      <u/>
      <sz val="8"/>
      <color theme="1"/>
      <name val="Calibri"/>
      <family val="2"/>
    </font>
    <font>
      <sz val="8"/>
      <name val="Arial"/>
      <family val="2"/>
      <charset val="1"/>
    </font>
    <font>
      <b/>
      <sz val="12"/>
      <name val="Calibri"/>
      <family val="2"/>
      <charset val="1"/>
    </font>
    <font>
      <b/>
      <sz val="10"/>
      <name val="Calibri"/>
      <family val="2"/>
      <charset val="1"/>
    </font>
    <font>
      <b/>
      <sz val="10"/>
      <name val="Calibri"/>
      <family val="2"/>
    </font>
    <font>
      <b/>
      <sz val="10"/>
      <color rgb="FF000000"/>
      <name val="Calibri"/>
      <family val="2"/>
      <charset val="1"/>
    </font>
    <font>
      <sz val="10"/>
      <color rgb="FF000000"/>
      <name val="Calibri"/>
      <family val="2"/>
      <charset val="1"/>
    </font>
    <font>
      <b/>
      <sz val="11"/>
      <color rgb="FF000000"/>
      <name val="Calibri"/>
      <family val="2"/>
    </font>
    <font>
      <sz val="10"/>
      <name val="Calibri"/>
      <family val="2"/>
      <charset val="1"/>
    </font>
    <font>
      <sz val="9"/>
      <name val="Calibri"/>
      <family val="2"/>
    </font>
    <font>
      <sz val="8"/>
      <name val="Calibri"/>
      <family val="2"/>
    </font>
    <font>
      <b/>
      <sz val="14"/>
      <name val="Calibri"/>
      <family val="2"/>
    </font>
    <font>
      <sz val="10"/>
      <name val="Calibri"/>
      <family val="2"/>
    </font>
  </fonts>
  <fills count="23">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B3DEF8"/>
        <bgColor indexed="31"/>
      </patternFill>
    </fill>
    <fill>
      <patternFill patternType="solid">
        <fgColor rgb="FFB3DEF8"/>
        <bgColor indexed="64"/>
      </patternFill>
    </fill>
    <fill>
      <patternFill patternType="solid">
        <fgColor theme="0" tint="-4.9989318521683403E-2"/>
        <bgColor indexed="64"/>
      </patternFill>
    </fill>
    <fill>
      <patternFill patternType="solid">
        <fgColor rgb="FF87F2FD"/>
        <bgColor rgb="FF87F2FD"/>
      </patternFill>
    </fill>
    <fill>
      <patternFill patternType="solid">
        <fgColor theme="6" tint="0.59999389629810485"/>
        <bgColor rgb="FF99FFCC"/>
      </patternFill>
    </fill>
    <fill>
      <patternFill patternType="solid">
        <fgColor theme="6" tint="0.59999389629810485"/>
        <bgColor indexed="64"/>
      </patternFill>
    </fill>
    <fill>
      <patternFill patternType="solid">
        <fgColor theme="9" tint="0.79998168889431442"/>
        <bgColor indexed="64"/>
      </patternFill>
    </fill>
    <fill>
      <patternFill patternType="solid">
        <fgColor rgb="FFA8F6FE"/>
        <bgColor rgb="FFCCFFCC"/>
      </patternFill>
    </fill>
    <fill>
      <patternFill patternType="solid">
        <fgColor rgb="FFFFFF00"/>
        <bgColor rgb="FFCCFFCC"/>
      </patternFill>
    </fill>
    <fill>
      <patternFill patternType="solid">
        <fgColor rgb="FFFFFF00"/>
        <bgColor rgb="FFFFFFD7"/>
      </patternFill>
    </fill>
    <fill>
      <patternFill patternType="solid">
        <fgColor rgb="FFFFFFFF"/>
        <bgColor rgb="FF000000"/>
      </patternFill>
    </fill>
    <fill>
      <patternFill patternType="solid">
        <fgColor rgb="FFFFFFFF"/>
        <bgColor rgb="FFCCFFCC"/>
      </patternFill>
    </fill>
    <fill>
      <patternFill patternType="solid">
        <fgColor rgb="FFFFF2CC"/>
        <bgColor rgb="FF000000"/>
      </patternFill>
    </fill>
    <fill>
      <patternFill patternType="solid">
        <fgColor rgb="FFC9C9C9"/>
        <bgColor rgb="FFDDDDDD"/>
      </patternFill>
    </fill>
    <fill>
      <patternFill patternType="solid">
        <fgColor rgb="FFC9C9C9"/>
        <bgColor rgb="FF000000"/>
      </patternFill>
    </fill>
    <fill>
      <patternFill patternType="solid">
        <fgColor rgb="FFFFFF00"/>
        <bgColor rgb="FF000000"/>
      </patternFill>
    </fill>
    <fill>
      <patternFill patternType="solid">
        <fgColor rgb="FFFFFFFF"/>
        <bgColor rgb="FFFFFFD7"/>
      </patternFill>
    </fill>
    <fill>
      <patternFill patternType="solid">
        <fgColor rgb="FFFFFFFF"/>
        <bgColor rgb="FFFFFFCC"/>
      </patternFill>
    </fill>
  </fills>
  <borders count="78">
    <border>
      <left/>
      <right/>
      <top/>
      <bottom/>
      <diagonal/>
    </border>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auto="1"/>
      </left>
      <right style="thin">
        <color auto="1"/>
      </right>
      <top/>
      <bottom style="hair">
        <color auto="1"/>
      </bottom>
      <diagonal/>
    </border>
    <border>
      <left/>
      <right/>
      <top style="thin">
        <color auto="1"/>
      </top>
      <bottom style="thin">
        <color auto="1"/>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8"/>
      </left>
      <right/>
      <top/>
      <bottom/>
      <diagonal/>
    </border>
    <border>
      <left style="medium">
        <color indexed="64"/>
      </left>
      <right/>
      <top style="hair">
        <color indexed="64"/>
      </top>
      <bottom/>
      <diagonal/>
    </border>
    <border>
      <left/>
      <right style="medium">
        <color indexed="64"/>
      </right>
      <top style="hair">
        <color indexed="64"/>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bottom style="thin">
        <color indexed="64"/>
      </bottom>
      <diagonal/>
    </border>
    <border>
      <left/>
      <right style="thin">
        <color auto="1"/>
      </right>
      <top/>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medium">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medium">
        <color indexed="64"/>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hair">
        <color auto="1"/>
      </left>
      <right style="thin">
        <color auto="1"/>
      </right>
      <top style="medium">
        <color indexed="64"/>
      </top>
      <bottom style="hair">
        <color auto="1"/>
      </bottom>
      <diagonal/>
    </border>
    <border>
      <left/>
      <right/>
      <top style="medium">
        <color indexed="64"/>
      </top>
      <bottom style="hair">
        <color auto="1"/>
      </bottom>
      <diagonal/>
    </border>
    <border>
      <left style="thin">
        <color auto="1"/>
      </left>
      <right style="hair">
        <color auto="1"/>
      </right>
      <top style="medium">
        <color indexed="64"/>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right style="medium">
        <color auto="1"/>
      </right>
      <top/>
      <bottom style="hair">
        <color auto="1"/>
      </bottom>
      <diagonal/>
    </border>
    <border>
      <left style="medium">
        <color auto="1"/>
      </left>
      <right/>
      <top/>
      <bottom/>
      <diagonal/>
    </border>
    <border>
      <left style="hair">
        <color auto="1"/>
      </left>
      <right style="thin">
        <color auto="1"/>
      </right>
      <top style="hair">
        <color auto="1"/>
      </top>
      <bottom/>
      <diagonal/>
    </border>
    <border>
      <left/>
      <right/>
      <top style="hair">
        <color auto="1"/>
      </top>
      <bottom/>
      <diagonal/>
    </border>
    <border>
      <left style="thin">
        <color auto="1"/>
      </left>
      <right style="hair">
        <color auto="1"/>
      </right>
      <top style="hair">
        <color auto="1"/>
      </top>
      <bottom/>
      <diagonal/>
    </border>
    <border>
      <left style="medium">
        <color auto="1"/>
      </left>
      <right style="medium">
        <color auto="1"/>
      </right>
      <top/>
      <bottom/>
      <diagonal/>
    </border>
    <border>
      <left style="hair">
        <color auto="1"/>
      </left>
      <right style="thin">
        <color auto="1"/>
      </right>
      <top/>
      <bottom/>
      <diagonal/>
    </border>
    <border>
      <left style="thin">
        <color auto="1"/>
      </left>
      <right style="hair">
        <color auto="1"/>
      </right>
      <top/>
      <bottom/>
      <diagonal/>
    </border>
    <border>
      <left style="hair">
        <color auto="1"/>
      </left>
      <right style="thin">
        <color auto="1"/>
      </right>
      <top style="hair">
        <color auto="1"/>
      </top>
      <bottom style="medium">
        <color indexed="64"/>
      </bottom>
      <diagonal/>
    </border>
    <border>
      <left style="thin">
        <color auto="1"/>
      </left>
      <right style="hair">
        <color auto="1"/>
      </right>
      <top style="hair">
        <color auto="1"/>
      </top>
      <bottom style="medium">
        <color indexed="64"/>
      </bottom>
      <diagonal/>
    </border>
    <border>
      <left/>
      <right/>
      <top style="hair">
        <color auto="1"/>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1"/>
    <xf numFmtId="0" fontId="7" fillId="0" borderId="1"/>
    <xf numFmtId="0" fontId="7" fillId="0" borderId="1"/>
  </cellStyleXfs>
  <cellXfs count="261">
    <xf numFmtId="0" fontId="0" fillId="0" borderId="0" xfId="0"/>
    <xf numFmtId="4" fontId="3" fillId="0" borderId="0" xfId="0" applyNumberFormat="1" applyFont="1" applyAlignment="1">
      <alignment horizontal="left" vertical="center"/>
    </xf>
    <xf numFmtId="164" fontId="3" fillId="0" borderId="1" xfId="4" applyNumberFormat="1" applyFont="1" applyAlignment="1">
      <alignment vertical="center"/>
    </xf>
    <xf numFmtId="0" fontId="4" fillId="0" borderId="0" xfId="0" applyFont="1" applyAlignment="1">
      <alignment vertical="center"/>
    </xf>
    <xf numFmtId="4" fontId="4" fillId="0" borderId="0" xfId="0" applyNumberFormat="1" applyFont="1" applyAlignment="1">
      <alignment horizontal="left" vertical="center"/>
    </xf>
    <xf numFmtId="0" fontId="4" fillId="4" borderId="22" xfId="5" applyFont="1" applyFill="1" applyBorder="1" applyAlignment="1">
      <alignment horizontal="center" vertical="center" wrapText="1"/>
    </xf>
    <xf numFmtId="0" fontId="4" fillId="4" borderId="18" xfId="5" applyFont="1" applyFill="1" applyBorder="1" applyAlignment="1">
      <alignment horizontal="left" vertical="center" wrapText="1"/>
    </xf>
    <xf numFmtId="0" fontId="4" fillId="4" borderId="18" xfId="6" applyFont="1" applyFill="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165" fontId="3" fillId="0" borderId="0" xfId="0" applyNumberFormat="1" applyFont="1" applyAlignment="1">
      <alignment vertical="center" wrapText="1"/>
    </xf>
    <xf numFmtId="43" fontId="3" fillId="0" borderId="0" xfId="0" applyNumberFormat="1" applyFont="1" applyAlignment="1">
      <alignment vertical="center" wrapText="1"/>
    </xf>
    <xf numFmtId="0" fontId="3" fillId="0" borderId="0" xfId="0" applyFont="1" applyAlignment="1">
      <alignment horizontal="right"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0" fontId="3" fillId="0" borderId="24" xfId="0" applyFont="1" applyBorder="1" applyAlignment="1">
      <alignment horizontal="center" vertical="center" wrapText="1"/>
    </xf>
    <xf numFmtId="3" fontId="4" fillId="4" borderId="22" xfId="5" applyNumberFormat="1" applyFont="1" applyFill="1" applyBorder="1" applyAlignment="1">
      <alignment horizontal="center" vertical="center" wrapText="1"/>
    </xf>
    <xf numFmtId="43" fontId="4" fillId="4" borderId="18" xfId="3" applyFont="1" applyFill="1" applyBorder="1" applyAlignment="1">
      <alignment horizontal="center" vertical="center"/>
    </xf>
    <xf numFmtId="43" fontId="4" fillId="4" borderId="23" xfId="3" applyFont="1" applyFill="1" applyBorder="1" applyAlignment="1">
      <alignment horizontal="center" vertical="center"/>
    </xf>
    <xf numFmtId="0" fontId="4" fillId="4" borderId="7" xfId="6" applyFont="1" applyFill="1" applyBorder="1" applyAlignment="1">
      <alignment horizontal="center" vertical="center"/>
    </xf>
    <xf numFmtId="43" fontId="4" fillId="4" borderId="7" xfId="3" applyFont="1" applyFill="1" applyBorder="1" applyAlignment="1">
      <alignment horizontal="center" vertical="center"/>
    </xf>
    <xf numFmtId="43" fontId="4" fillId="4" borderId="15" xfId="3" applyFont="1" applyFill="1" applyBorder="1" applyAlignment="1">
      <alignment horizontal="center" vertical="center"/>
    </xf>
    <xf numFmtId="0" fontId="2" fillId="2" borderId="19" xfId="0" applyFont="1" applyFill="1" applyBorder="1" applyAlignment="1">
      <alignment vertical="center"/>
    </xf>
    <xf numFmtId="0" fontId="2" fillId="2" borderId="5" xfId="0" applyFont="1" applyFill="1" applyBorder="1" applyAlignment="1">
      <alignment vertical="center"/>
    </xf>
    <xf numFmtId="0" fontId="4" fillId="5" borderId="27" xfId="0" applyFont="1" applyFill="1" applyBorder="1" applyAlignment="1">
      <alignment horizontal="center" vertical="center" wrapText="1"/>
    </xf>
    <xf numFmtId="165" fontId="4" fillId="5" borderId="27" xfId="0" applyNumberFormat="1" applyFont="1" applyFill="1" applyBorder="1" applyAlignment="1">
      <alignment horizontal="center" vertical="center" wrapText="1"/>
    </xf>
    <xf numFmtId="0" fontId="4" fillId="5" borderId="27" xfId="0" applyFont="1" applyFill="1" applyBorder="1" applyAlignment="1">
      <alignment horizontal="center" vertical="center"/>
    </xf>
    <xf numFmtId="0" fontId="10" fillId="2" borderId="4" xfId="0" applyFont="1" applyFill="1" applyBorder="1" applyAlignment="1">
      <alignment vertical="center"/>
    </xf>
    <xf numFmtId="0" fontId="11" fillId="0" borderId="0" xfId="0" applyFont="1" applyAlignment="1">
      <alignment vertical="center"/>
    </xf>
    <xf numFmtId="4" fontId="11" fillId="0" borderId="0" xfId="0" applyNumberFormat="1" applyFont="1" applyAlignment="1">
      <alignment horizontal="left" vertical="center"/>
    </xf>
    <xf numFmtId="0" fontId="11" fillId="0" borderId="0" xfId="0" applyFont="1" applyAlignment="1">
      <alignment vertical="center" wrapText="1"/>
    </xf>
    <xf numFmtId="0" fontId="8" fillId="0" borderId="1" xfId="0" applyFont="1" applyBorder="1" applyAlignment="1">
      <alignment horizontal="left" vertical="center" wrapText="1"/>
    </xf>
    <xf numFmtId="9" fontId="10" fillId="0" borderId="8" xfId="2" applyFont="1" applyBorder="1" applyAlignment="1">
      <alignment horizontal="center" vertical="center" wrapText="1"/>
    </xf>
    <xf numFmtId="10" fontId="10" fillId="0" borderId="9" xfId="2" applyNumberFormat="1"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9" fontId="8" fillId="7" borderId="30" xfId="2" applyFont="1" applyFill="1" applyBorder="1" applyAlignment="1">
      <alignment horizontal="center" vertical="center"/>
    </xf>
    <xf numFmtId="44" fontId="8" fillId="7" borderId="30" xfId="0" applyNumberFormat="1" applyFont="1" applyFill="1" applyBorder="1" applyAlignment="1">
      <alignment horizontal="center" vertical="center"/>
    </xf>
    <xf numFmtId="44" fontId="8" fillId="7" borderId="2" xfId="0" applyNumberFormat="1" applyFont="1" applyFill="1" applyBorder="1" applyAlignment="1">
      <alignment horizontal="center" vertical="center"/>
    </xf>
    <xf numFmtId="9" fontId="8" fillId="7" borderId="2" xfId="2" applyFont="1" applyFill="1" applyBorder="1" applyAlignment="1">
      <alignment horizontal="center" vertical="center"/>
    </xf>
    <xf numFmtId="9" fontId="12" fillId="2" borderId="2" xfId="2" applyFont="1" applyFill="1" applyBorder="1" applyAlignment="1">
      <alignment horizontal="center" vertical="center" wrapText="1"/>
    </xf>
    <xf numFmtId="0" fontId="12" fillId="2" borderId="2" xfId="0" applyFont="1" applyFill="1" applyBorder="1" applyAlignment="1">
      <alignment horizontal="center" vertical="center" wrapText="1"/>
    </xf>
    <xf numFmtId="44" fontId="3" fillId="0" borderId="0" xfId="1" applyFont="1" applyAlignment="1">
      <alignment horizontal="left" vertical="center"/>
    </xf>
    <xf numFmtId="44" fontId="3" fillId="0" borderId="1" xfId="1" applyFont="1" applyBorder="1" applyAlignment="1">
      <alignment vertical="center"/>
    </xf>
    <xf numFmtId="44" fontId="4" fillId="0" borderId="0" xfId="1" applyFont="1" applyAlignment="1">
      <alignment vertical="center"/>
    </xf>
    <xf numFmtId="44" fontId="4" fillId="0" borderId="0" xfId="1" applyFont="1" applyAlignment="1">
      <alignment horizontal="left" vertical="center"/>
    </xf>
    <xf numFmtId="44" fontId="4" fillId="0" borderId="0" xfId="1" applyFont="1" applyAlignment="1">
      <alignment horizontal="left" vertical="center" wrapText="1"/>
    </xf>
    <xf numFmtId="44" fontId="3" fillId="0" borderId="0" xfId="1" applyFont="1" applyAlignment="1">
      <alignment vertical="center" wrapText="1"/>
    </xf>
    <xf numFmtId="10" fontId="3" fillId="0" borderId="1" xfId="2" applyNumberFormat="1" applyFont="1" applyBorder="1" applyAlignment="1">
      <alignment vertical="center"/>
    </xf>
    <xf numFmtId="44" fontId="6" fillId="6" borderId="13" xfId="1" applyFont="1" applyFill="1" applyBorder="1" applyAlignment="1">
      <alignment vertical="center"/>
    </xf>
    <xf numFmtId="0" fontId="11" fillId="5" borderId="3" xfId="0" applyFont="1" applyFill="1" applyBorder="1" applyAlignment="1">
      <alignment horizontal="left" vertical="center" wrapText="1"/>
    </xf>
    <xf numFmtId="0" fontId="11" fillId="5" borderId="28" xfId="0" applyFont="1" applyFill="1" applyBorder="1" applyAlignment="1">
      <alignment horizontal="left" vertical="center" wrapText="1"/>
    </xf>
    <xf numFmtId="0" fontId="11" fillId="5" borderId="29" xfId="0" applyFont="1" applyFill="1" applyBorder="1" applyAlignment="1">
      <alignment horizontal="left" vertical="center" wrapText="1"/>
    </xf>
    <xf numFmtId="0" fontId="11" fillId="5" borderId="31" xfId="0" applyFont="1" applyFill="1" applyBorder="1" applyAlignment="1">
      <alignment horizontal="left" vertical="center" wrapText="1"/>
    </xf>
    <xf numFmtId="4" fontId="3" fillId="4" borderId="8" xfId="0" applyNumberFormat="1" applyFont="1" applyFill="1" applyBorder="1" applyAlignment="1">
      <alignment horizontal="center" vertical="center"/>
    </xf>
    <xf numFmtId="4" fontId="3" fillId="4" borderId="6" xfId="0" applyNumberFormat="1" applyFont="1" applyFill="1" applyBorder="1" applyAlignment="1">
      <alignment horizontal="center" vertical="center"/>
    </xf>
    <xf numFmtId="4" fontId="3" fillId="4" borderId="11" xfId="0" applyNumberFormat="1" applyFont="1" applyFill="1" applyBorder="1" applyAlignment="1">
      <alignment horizontal="center" vertical="center"/>
    </xf>
    <xf numFmtId="4" fontId="3" fillId="4" borderId="12" xfId="0" applyNumberFormat="1" applyFont="1" applyFill="1" applyBorder="1" applyAlignment="1">
      <alignment horizontal="center" vertical="center"/>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6" fillId="5" borderId="13" xfId="0" applyFont="1" applyFill="1" applyBorder="1" applyAlignment="1">
      <alignment horizontal="right" vertical="center"/>
    </xf>
    <xf numFmtId="0" fontId="6" fillId="5" borderId="17" xfId="0" applyFont="1" applyFill="1" applyBorder="1" applyAlignment="1">
      <alignment horizontal="right" vertical="center"/>
    </xf>
    <xf numFmtId="44" fontId="6" fillId="6" borderId="13" xfId="1" applyFont="1" applyFill="1" applyBorder="1" applyAlignment="1">
      <alignment horizontal="center" vertical="center"/>
    </xf>
    <xf numFmtId="44" fontId="6" fillId="6" borderId="14" xfId="1" applyFont="1" applyFill="1" applyBorder="1" applyAlignment="1">
      <alignment horizontal="center" vertical="center"/>
    </xf>
    <xf numFmtId="44" fontId="6" fillId="3" borderId="25" xfId="4" applyNumberFormat="1" applyFont="1" applyFill="1" applyBorder="1" applyAlignment="1">
      <alignment horizontal="center" vertical="center"/>
    </xf>
    <xf numFmtId="44" fontId="6" fillId="3" borderId="26" xfId="4" applyNumberFormat="1" applyFont="1" applyFill="1" applyBorder="1" applyAlignment="1">
      <alignment horizontal="center" vertical="center"/>
    </xf>
    <xf numFmtId="49" fontId="4" fillId="0" borderId="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6" fillId="3" borderId="20" xfId="0" applyNumberFormat="1" applyFont="1" applyFill="1" applyBorder="1" applyAlignment="1">
      <alignment horizontal="center" vertical="center"/>
    </xf>
    <xf numFmtId="49" fontId="6" fillId="3" borderId="2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4" fontId="6" fillId="3" borderId="1" xfId="4" applyNumberFormat="1" applyFont="1" applyFill="1" applyBorder="1" applyAlignment="1">
      <alignment horizontal="center" vertical="center"/>
    </xf>
    <xf numFmtId="0" fontId="11" fillId="5" borderId="1" xfId="0" applyFont="1" applyFill="1" applyBorder="1" applyAlignment="1">
      <alignment horizontal="left" vertical="center" wrapText="1"/>
    </xf>
    <xf numFmtId="49" fontId="13" fillId="0" borderId="8" xfId="0" applyNumberFormat="1" applyFont="1" applyBorder="1" applyAlignment="1">
      <alignment horizontal="center"/>
    </xf>
    <xf numFmtId="0" fontId="14" fillId="0" borderId="6" xfId="0" applyFont="1" applyBorder="1"/>
    <xf numFmtId="0" fontId="14" fillId="0" borderId="8" xfId="0" applyFont="1" applyBorder="1"/>
    <xf numFmtId="0" fontId="15" fillId="0" borderId="6" xfId="0" applyFont="1" applyBorder="1" applyAlignment="1">
      <alignment horizontal="right" wrapText="1"/>
    </xf>
    <xf numFmtId="10" fontId="16" fillId="0" borderId="9" xfId="0" applyNumberFormat="1" applyFont="1" applyBorder="1" applyAlignment="1">
      <alignment horizontal="left"/>
    </xf>
    <xf numFmtId="0" fontId="17" fillId="0" borderId="13" xfId="0" applyFont="1" applyBorder="1" applyAlignment="1">
      <alignment horizontal="center" vertical="center"/>
    </xf>
    <xf numFmtId="0" fontId="14" fillId="0" borderId="14" xfId="0" applyFont="1" applyBorder="1"/>
    <xf numFmtId="9" fontId="2" fillId="0" borderId="8" xfId="2" applyFont="1" applyBorder="1" applyAlignment="1">
      <alignment wrapText="1"/>
    </xf>
    <xf numFmtId="10" fontId="2" fillId="0" borderId="9" xfId="2" applyNumberFormat="1" applyFont="1" applyFill="1" applyBorder="1" applyAlignment="1">
      <alignment horizontal="left"/>
    </xf>
    <xf numFmtId="0" fontId="14" fillId="0" borderId="11" xfId="0" applyFont="1" applyBorder="1"/>
    <xf numFmtId="0" fontId="14" fillId="0" borderId="12" xfId="0" applyFont="1" applyBorder="1"/>
    <xf numFmtId="0" fontId="14" fillId="0" borderId="11" xfId="0" applyFont="1" applyBorder="1"/>
    <xf numFmtId="0" fontId="15" fillId="0" borderId="12" xfId="0" applyFont="1" applyBorder="1" applyAlignment="1">
      <alignment horizontal="right" wrapText="1"/>
    </xf>
    <xf numFmtId="10" fontId="16" fillId="0" borderId="32" xfId="0" applyNumberFormat="1" applyFont="1" applyBorder="1" applyAlignment="1">
      <alignment horizontal="left"/>
    </xf>
    <xf numFmtId="167" fontId="18" fillId="0" borderId="12" xfId="0" applyNumberFormat="1" applyFont="1" applyBorder="1" applyAlignment="1">
      <alignment horizontal="right" vertical="center" wrapText="1"/>
    </xf>
    <xf numFmtId="14" fontId="16" fillId="0" borderId="32" xfId="0" applyNumberFormat="1" applyFont="1" applyBorder="1" applyAlignment="1">
      <alignment horizontal="left" vertical="center" wrapText="1"/>
    </xf>
    <xf numFmtId="49" fontId="19" fillId="8" borderId="33" xfId="0" applyNumberFormat="1" applyFont="1" applyFill="1" applyBorder="1" applyAlignment="1">
      <alignment horizontal="left" vertical="top" wrapText="1"/>
    </xf>
    <xf numFmtId="49" fontId="19" fillId="8" borderId="34" xfId="0" applyNumberFormat="1" applyFont="1" applyFill="1" applyBorder="1" applyAlignment="1">
      <alignment horizontal="left" vertical="top" wrapText="1"/>
    </xf>
    <xf numFmtId="0" fontId="20" fillId="8" borderId="8" xfId="0" applyFont="1" applyFill="1" applyBorder="1" applyAlignment="1">
      <alignment vertical="center" wrapText="1"/>
    </xf>
    <xf numFmtId="0" fontId="16" fillId="8" borderId="9" xfId="0" applyFont="1" applyFill="1" applyBorder="1" applyAlignment="1">
      <alignment vertical="center" wrapText="1"/>
    </xf>
    <xf numFmtId="49" fontId="19" fillId="8" borderId="17" xfId="0" applyNumberFormat="1" applyFont="1" applyFill="1" applyBorder="1" applyAlignment="1">
      <alignment horizontal="center" vertical="top" wrapText="1"/>
    </xf>
    <xf numFmtId="49" fontId="19" fillId="8" borderId="14" xfId="0" applyNumberFormat="1" applyFont="1" applyFill="1" applyBorder="1" applyAlignment="1">
      <alignment horizontal="center" vertical="top" wrapText="1"/>
    </xf>
    <xf numFmtId="49" fontId="19" fillId="8" borderId="35" xfId="0" applyNumberFormat="1" applyFont="1" applyFill="1" applyBorder="1" applyAlignment="1">
      <alignment horizontal="left" vertical="top" wrapText="1"/>
    </xf>
    <xf numFmtId="49" fontId="19" fillId="8" borderId="36" xfId="0" applyNumberFormat="1" applyFont="1" applyFill="1" applyBorder="1" applyAlignment="1">
      <alignment horizontal="left" vertical="top" wrapText="1"/>
    </xf>
    <xf numFmtId="0" fontId="16" fillId="8" borderId="11" xfId="0" applyFont="1" applyFill="1" applyBorder="1" applyAlignment="1">
      <alignment vertical="center" wrapText="1"/>
    </xf>
    <xf numFmtId="0" fontId="16" fillId="8" borderId="32" xfId="0" applyFont="1" applyFill="1" applyBorder="1" applyAlignment="1">
      <alignment vertical="center" wrapText="1"/>
    </xf>
    <xf numFmtId="49" fontId="19" fillId="8" borderId="1" xfId="0" applyNumberFormat="1" applyFont="1" applyFill="1" applyBorder="1" applyAlignment="1">
      <alignment horizontal="right" vertical="center" wrapText="1"/>
    </xf>
    <xf numFmtId="49" fontId="21" fillId="0" borderId="37" xfId="0" applyNumberFormat="1" applyFont="1" applyBorder="1" applyAlignment="1">
      <alignment horizontal="center" vertical="center" wrapText="1"/>
    </xf>
    <xf numFmtId="49" fontId="19" fillId="8" borderId="31" xfId="0" applyNumberFormat="1" applyFont="1" applyFill="1" applyBorder="1" applyAlignment="1">
      <alignment vertical="center" wrapText="1"/>
    </xf>
    <xf numFmtId="49" fontId="19" fillId="8" borderId="29" xfId="0" applyNumberFormat="1" applyFont="1" applyFill="1" applyBorder="1" applyAlignment="1">
      <alignment vertical="top" wrapText="1"/>
    </xf>
    <xf numFmtId="49" fontId="19" fillId="8" borderId="16" xfId="0" applyNumberFormat="1" applyFont="1" applyFill="1" applyBorder="1" applyAlignment="1">
      <alignment vertical="top" wrapText="1"/>
    </xf>
    <xf numFmtId="9" fontId="0" fillId="0" borderId="0" xfId="2" applyFont="1"/>
    <xf numFmtId="0" fontId="22" fillId="8" borderId="38" xfId="0" applyFont="1" applyFill="1" applyBorder="1" applyAlignment="1">
      <alignment horizontal="center" vertical="center" wrapText="1"/>
    </xf>
    <xf numFmtId="0" fontId="22" fillId="8" borderId="39" xfId="0" applyFont="1" applyFill="1" applyBorder="1" applyAlignment="1">
      <alignment horizontal="center" vertical="center" wrapText="1"/>
    </xf>
    <xf numFmtId="167" fontId="22" fillId="8" borderId="39" xfId="0" applyNumberFormat="1" applyFont="1" applyFill="1" applyBorder="1" applyAlignment="1">
      <alignment horizontal="center" vertical="center" wrapText="1"/>
    </xf>
    <xf numFmtId="167" fontId="22" fillId="8" borderId="40" xfId="0" applyNumberFormat="1" applyFont="1" applyFill="1" applyBorder="1" applyAlignment="1">
      <alignment horizontal="center" vertical="center" wrapText="1"/>
    </xf>
    <xf numFmtId="0" fontId="16" fillId="9" borderId="11" xfId="0" applyFont="1" applyFill="1" applyBorder="1" applyAlignment="1">
      <alignment vertical="center" wrapText="1"/>
    </xf>
    <xf numFmtId="0" fontId="14" fillId="10" borderId="12" xfId="0" applyFont="1" applyFill="1" applyBorder="1"/>
    <xf numFmtId="0" fontId="16" fillId="9" borderId="12" xfId="0" applyFont="1" applyFill="1" applyBorder="1" applyAlignment="1">
      <alignment vertical="center" wrapText="1"/>
    </xf>
    <xf numFmtId="167" fontId="16" fillId="9" borderId="15" xfId="0" applyNumberFormat="1" applyFont="1" applyFill="1" applyBorder="1" applyAlignment="1">
      <alignment horizontal="left" vertical="center" wrapText="1"/>
    </xf>
    <xf numFmtId="9" fontId="14" fillId="10" borderId="2" xfId="2" applyFont="1" applyFill="1" applyBorder="1" applyAlignment="1">
      <alignment wrapText="1"/>
    </xf>
    <xf numFmtId="0" fontId="14" fillId="10" borderId="2" xfId="0" applyFont="1" applyFill="1" applyBorder="1" applyAlignment="1">
      <alignment wrapText="1"/>
    </xf>
    <xf numFmtId="0" fontId="15" fillId="0" borderId="41" xfId="0" applyFont="1" applyBorder="1" applyAlignment="1">
      <alignment horizontal="center" vertical="center"/>
    </xf>
    <xf numFmtId="0" fontId="15" fillId="11" borderId="30" xfId="0" applyFont="1" applyFill="1" applyBorder="1" applyAlignment="1">
      <alignment horizontal="left" vertical="center" wrapText="1"/>
    </xf>
    <xf numFmtId="0" fontId="15" fillId="11" borderId="30" xfId="0" applyFont="1" applyFill="1" applyBorder="1" applyAlignment="1">
      <alignment horizontal="center" vertical="center" wrapText="1"/>
    </xf>
    <xf numFmtId="2" fontId="15" fillId="11" borderId="30" xfId="0" applyNumberFormat="1" applyFont="1" applyFill="1" applyBorder="1" applyAlignment="1">
      <alignment horizontal="center" vertical="center" wrapText="1"/>
    </xf>
    <xf numFmtId="167" fontId="15" fillId="11" borderId="30" xfId="0" applyNumberFormat="1" applyFont="1" applyFill="1" applyBorder="1" applyAlignment="1">
      <alignment horizontal="center" vertical="center" wrapText="1"/>
    </xf>
    <xf numFmtId="167" fontId="15" fillId="11" borderId="42" xfId="0" applyNumberFormat="1" applyFont="1" applyFill="1" applyBorder="1" applyAlignment="1">
      <alignment horizontal="center" vertical="center"/>
    </xf>
    <xf numFmtId="9" fontId="0" fillId="11" borderId="30" xfId="2" applyFont="1" applyFill="1" applyBorder="1"/>
    <xf numFmtId="44" fontId="0" fillId="11" borderId="30" xfId="0" applyNumberFormat="1" applyFill="1" applyBorder="1"/>
    <xf numFmtId="9" fontId="0" fillId="11" borderId="2" xfId="2" applyFont="1" applyFill="1" applyBorder="1"/>
    <xf numFmtId="44" fontId="0" fillId="11" borderId="2" xfId="0" applyNumberFormat="1" applyFill="1" applyBorder="1"/>
    <xf numFmtId="0" fontId="15" fillId="0" borderId="43" xfId="0" applyFont="1" applyBorder="1" applyAlignment="1">
      <alignment horizontal="center" vertical="center"/>
    </xf>
    <xf numFmtId="0" fontId="0" fillId="11" borderId="2" xfId="0" applyFill="1" applyBorder="1"/>
    <xf numFmtId="0" fontId="0" fillId="0" borderId="0" xfId="0" applyAlignment="1">
      <alignment wrapText="1"/>
    </xf>
    <xf numFmtId="49" fontId="13" fillId="0" borderId="0" xfId="0" applyNumberFormat="1" applyFont="1" applyAlignment="1">
      <alignment horizontal="center"/>
    </xf>
    <xf numFmtId="167" fontId="13" fillId="0" borderId="0" xfId="0" applyNumberFormat="1" applyFont="1"/>
    <xf numFmtId="4" fontId="24" fillId="0" borderId="8" xfId="0" applyNumberFormat="1" applyFont="1" applyBorder="1" applyAlignment="1">
      <alignment horizontal="center" vertical="center"/>
    </xf>
    <xf numFmtId="4" fontId="24" fillId="0" borderId="6" xfId="0" applyNumberFormat="1" applyFont="1" applyBorder="1" applyAlignment="1">
      <alignment horizontal="center" vertical="center"/>
    </xf>
    <xf numFmtId="4" fontId="24" fillId="0" borderId="9" xfId="0" applyNumberFormat="1" applyFont="1" applyBorder="1" applyAlignment="1">
      <alignment horizontal="center" vertical="center"/>
    </xf>
    <xf numFmtId="4" fontId="24" fillId="0" borderId="11" xfId="0" applyNumberFormat="1" applyFont="1" applyBorder="1" applyAlignment="1">
      <alignment horizontal="center" vertical="center"/>
    </xf>
    <xf numFmtId="4" fontId="24" fillId="0" borderId="12" xfId="0" applyNumberFormat="1" applyFont="1" applyBorder="1" applyAlignment="1">
      <alignment horizontal="center" vertical="center"/>
    </xf>
    <xf numFmtId="4" fontId="24" fillId="0" borderId="32" xfId="0" applyNumberFormat="1" applyFont="1" applyBorder="1" applyAlignment="1">
      <alignment horizontal="center" vertical="center"/>
    </xf>
    <xf numFmtId="0" fontId="25" fillId="12" borderId="52" xfId="0" applyFont="1" applyFill="1" applyBorder="1" applyAlignment="1">
      <alignment horizontal="center" vertical="center" wrapText="1"/>
    </xf>
    <xf numFmtId="0" fontId="25" fillId="12" borderId="13" xfId="0" applyFont="1" applyFill="1" applyBorder="1" applyAlignment="1">
      <alignment horizontal="center" vertical="center"/>
    </xf>
    <xf numFmtId="0" fontId="25" fillId="12" borderId="17" xfId="0" applyFont="1" applyFill="1" applyBorder="1" applyAlignment="1">
      <alignment horizontal="center" vertical="center"/>
    </xf>
    <xf numFmtId="0" fontId="25" fillId="12" borderId="14" xfId="0" applyFont="1" applyFill="1" applyBorder="1" applyAlignment="1">
      <alignment horizontal="center" vertical="center"/>
    </xf>
    <xf numFmtId="0" fontId="25" fillId="12" borderId="53"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54" xfId="0" applyFont="1" applyFill="1" applyBorder="1" applyAlignment="1">
      <alignment horizontal="center" vertical="center" wrapText="1"/>
    </xf>
    <xf numFmtId="0" fontId="25" fillId="12" borderId="55" xfId="0" applyFont="1" applyFill="1" applyBorder="1" applyAlignment="1">
      <alignment horizontal="center" vertical="center" wrapText="1"/>
    </xf>
    <xf numFmtId="0" fontId="25" fillId="13" borderId="2" xfId="0" applyFont="1" applyFill="1" applyBorder="1" applyAlignment="1">
      <alignment horizontal="center" vertical="center"/>
    </xf>
    <xf numFmtId="0" fontId="25" fillId="12" borderId="56" xfId="0" applyFont="1" applyFill="1" applyBorder="1" applyAlignment="1">
      <alignment horizontal="center" vertical="center"/>
    </xf>
    <xf numFmtId="0" fontId="25" fillId="12" borderId="56" xfId="0" applyFont="1" applyFill="1" applyBorder="1" applyAlignment="1">
      <alignment horizontal="center" vertical="center" wrapText="1"/>
    </xf>
    <xf numFmtId="0" fontId="25" fillId="12" borderId="57" xfId="0" applyFont="1" applyFill="1" applyBorder="1" applyAlignment="1">
      <alignment horizontal="center" vertical="center" wrapText="1"/>
    </xf>
    <xf numFmtId="0" fontId="25" fillId="12" borderId="58" xfId="0" applyFont="1" applyFill="1" applyBorder="1" applyAlignment="1">
      <alignment horizontal="center" vertical="center" wrapText="1"/>
    </xf>
    <xf numFmtId="10" fontId="25" fillId="12" borderId="7" xfId="0" applyNumberFormat="1" applyFont="1" applyFill="1" applyBorder="1" applyAlignment="1">
      <alignment horizontal="center" vertical="center" wrapText="1"/>
    </xf>
    <xf numFmtId="0" fontId="25" fillId="12" borderId="7" xfId="0" applyFont="1" applyFill="1" applyBorder="1" applyAlignment="1">
      <alignment horizontal="center" vertical="center" wrapText="1"/>
    </xf>
    <xf numFmtId="0" fontId="25" fillId="12" borderId="12" xfId="0" applyFont="1" applyFill="1" applyBorder="1" applyAlignment="1">
      <alignment horizontal="center" vertical="center"/>
    </xf>
    <xf numFmtId="0" fontId="25" fillId="12" borderId="13" xfId="0" applyFont="1" applyFill="1" applyBorder="1" applyAlignment="1">
      <alignment vertical="center"/>
    </xf>
    <xf numFmtId="0" fontId="26" fillId="12" borderId="13" xfId="0" applyFont="1" applyFill="1" applyBorder="1" applyAlignment="1">
      <alignment vertical="center"/>
    </xf>
    <xf numFmtId="0" fontId="25" fillId="12" borderId="17" xfId="0" applyFont="1" applyFill="1" applyBorder="1" applyAlignment="1">
      <alignment vertical="center"/>
    </xf>
    <xf numFmtId="0" fontId="25" fillId="12" borderId="14" xfId="0" applyFont="1" applyFill="1" applyBorder="1" applyAlignment="1">
      <alignment vertical="center"/>
    </xf>
    <xf numFmtId="44" fontId="26" fillId="12" borderId="17" xfId="1" applyFont="1" applyFill="1" applyBorder="1" applyAlignment="1">
      <alignment vertical="center"/>
    </xf>
    <xf numFmtId="0" fontId="31" fillId="0" borderId="62" xfId="0" applyFont="1" applyBorder="1" applyAlignment="1">
      <alignment horizontal="center" vertical="center"/>
    </xf>
    <xf numFmtId="0" fontId="31" fillId="14" borderId="62" xfId="0" applyFont="1" applyFill="1" applyBorder="1" applyAlignment="1">
      <alignment horizontal="center" vertical="center"/>
    </xf>
    <xf numFmtId="0" fontId="31" fillId="14" borderId="68" xfId="0" applyFont="1" applyFill="1" applyBorder="1" applyAlignment="1">
      <alignment horizontal="center" vertical="center"/>
    </xf>
    <xf numFmtId="0" fontId="24" fillId="0" borderId="68" xfId="0" applyFont="1" applyBorder="1" applyAlignment="1">
      <alignment horizontal="center" vertical="center" wrapText="1"/>
    </xf>
    <xf numFmtId="4" fontId="24" fillId="15" borderId="1" xfId="0" applyNumberFormat="1" applyFont="1" applyFill="1" applyBorder="1" applyAlignment="1">
      <alignment horizontal="center" vertical="center"/>
    </xf>
    <xf numFmtId="49" fontId="32" fillId="0" borderId="8" xfId="0" applyNumberFormat="1" applyFont="1" applyBorder="1" applyAlignment="1">
      <alignment horizontal="left" vertical="top"/>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15" borderId="1" xfId="0" applyFont="1" applyFill="1" applyBorder="1" applyAlignment="1">
      <alignment horizontal="center" vertical="center" wrapText="1"/>
    </xf>
    <xf numFmtId="164" fontId="33" fillId="0" borderId="11" xfId="4" applyNumberFormat="1" applyFont="1" applyBorder="1" applyAlignment="1">
      <alignment vertical="top"/>
    </xf>
    <xf numFmtId="0" fontId="17" fillId="0" borderId="12" xfId="0" applyFont="1" applyBorder="1" applyAlignment="1">
      <alignment horizontal="center" vertical="center" wrapText="1"/>
    </xf>
    <xf numFmtId="0" fontId="17" fillId="0" borderId="32" xfId="0" applyFont="1" applyBorder="1" applyAlignment="1">
      <alignment horizontal="center" vertical="center" wrapText="1"/>
    </xf>
    <xf numFmtId="4" fontId="34" fillId="0" borderId="8" xfId="4" applyNumberFormat="1" applyFont="1" applyBorder="1" applyAlignment="1">
      <alignment horizontal="center" vertical="center"/>
    </xf>
    <xf numFmtId="4" fontId="34" fillId="0" borderId="6" xfId="4" applyNumberFormat="1" applyFont="1" applyBorder="1" applyAlignment="1">
      <alignment horizontal="center" vertical="center"/>
    </xf>
    <xf numFmtId="4" fontId="34" fillId="0" borderId="9" xfId="4" applyNumberFormat="1" applyFont="1" applyBorder="1" applyAlignment="1">
      <alignment horizontal="center" vertical="center"/>
    </xf>
    <xf numFmtId="49" fontId="14" fillId="0" borderId="44" xfId="0" applyNumberFormat="1" applyFont="1" applyBorder="1" applyAlignment="1">
      <alignment horizontal="center" vertical="center"/>
    </xf>
    <xf numFmtId="49" fontId="14" fillId="0" borderId="45" xfId="0" applyNumberFormat="1" applyFont="1" applyBorder="1" applyAlignment="1">
      <alignment horizontal="center" vertical="center"/>
    </xf>
    <xf numFmtId="49" fontId="14" fillId="0" borderId="46" xfId="0" applyNumberFormat="1" applyFont="1" applyBorder="1" applyAlignment="1">
      <alignment horizontal="center" vertical="center"/>
    </xf>
    <xf numFmtId="49" fontId="14" fillId="0" borderId="47" xfId="0" applyNumberFormat="1" applyFont="1" applyBorder="1" applyAlignment="1">
      <alignment horizontal="center" vertical="center"/>
    </xf>
    <xf numFmtId="49" fontId="14" fillId="15" borderId="1" xfId="0" applyNumberFormat="1" applyFont="1" applyFill="1" applyBorder="1" applyAlignment="1">
      <alignment horizontal="center" vertical="center"/>
    </xf>
    <xf numFmtId="4" fontId="34" fillId="0" borderId="11" xfId="4" applyNumberFormat="1" applyFont="1" applyBorder="1" applyAlignment="1">
      <alignment horizontal="center" vertical="center"/>
    </xf>
    <xf numFmtId="4" fontId="34" fillId="0" borderId="12" xfId="4" applyNumberFormat="1" applyFont="1" applyBorder="1" applyAlignment="1">
      <alignment horizontal="center" vertical="center"/>
    </xf>
    <xf numFmtId="4" fontId="34" fillId="0" borderId="32" xfId="4" applyNumberFormat="1" applyFont="1" applyBorder="1" applyAlignment="1">
      <alignment horizontal="center" vertical="center"/>
    </xf>
    <xf numFmtId="168" fontId="14" fillId="0" borderId="48" xfId="4" applyNumberFormat="1" applyFont="1" applyBorder="1" applyAlignment="1">
      <alignment horizontal="center" vertical="center"/>
    </xf>
    <xf numFmtId="49" fontId="14" fillId="0" borderId="49" xfId="0" applyNumberFormat="1" applyFont="1" applyBorder="1" applyAlignment="1">
      <alignment horizontal="center" vertical="center"/>
    </xf>
    <xf numFmtId="49" fontId="14" fillId="0" borderId="50" xfId="4" applyNumberFormat="1" applyFont="1" applyBorder="1" applyAlignment="1">
      <alignment horizontal="center" vertical="center"/>
    </xf>
    <xf numFmtId="49" fontId="14" fillId="0" borderId="51" xfId="4" applyNumberFormat="1" applyFont="1" applyBorder="1" applyAlignment="1">
      <alignment horizontal="center" vertical="center"/>
    </xf>
    <xf numFmtId="49" fontId="14" fillId="15" borderId="1" xfId="4" applyNumberFormat="1" applyFont="1" applyFill="1" applyAlignment="1">
      <alignment horizontal="center" vertical="center"/>
    </xf>
    <xf numFmtId="0" fontId="25" fillId="12" borderId="72" xfId="0" applyFont="1" applyFill="1" applyBorder="1" applyAlignment="1">
      <alignment horizontal="center" vertical="center"/>
    </xf>
    <xf numFmtId="0" fontId="25" fillId="16" borderId="1" xfId="0" applyFont="1" applyFill="1" applyBorder="1" applyAlignment="1">
      <alignment horizontal="center" vertical="center"/>
    </xf>
    <xf numFmtId="0" fontId="25" fillId="12" borderId="72" xfId="0" applyFont="1" applyFill="1" applyBorder="1" applyAlignment="1">
      <alignment horizontal="center" vertical="center" wrapText="1"/>
    </xf>
    <xf numFmtId="0" fontId="25" fillId="12" borderId="1" xfId="0" applyFont="1" applyFill="1" applyBorder="1" applyAlignment="1">
      <alignment horizontal="center" vertical="center"/>
    </xf>
    <xf numFmtId="169" fontId="27" fillId="17" borderId="2" xfId="3" applyNumberFormat="1" applyFont="1" applyFill="1" applyBorder="1" applyAlignment="1" applyProtection="1">
      <alignment vertical="center"/>
    </xf>
    <xf numFmtId="0" fontId="28" fillId="18" borderId="52" xfId="0" applyFont="1" applyFill="1" applyBorder="1"/>
    <xf numFmtId="0" fontId="28" fillId="18" borderId="21" xfId="0" applyFont="1" applyFill="1" applyBorder="1" applyAlignment="1">
      <alignment vertical="center" wrapText="1"/>
    </xf>
    <xf numFmtId="169" fontId="28" fillId="18" borderId="20" xfId="3" applyNumberFormat="1" applyFont="1" applyFill="1" applyBorder="1" applyAlignment="1" applyProtection="1">
      <alignment horizontal="center" vertical="center"/>
    </xf>
    <xf numFmtId="169" fontId="26" fillId="18" borderId="59" xfId="3" applyNumberFormat="1" applyFont="1" applyFill="1" applyBorder="1" applyAlignment="1" applyProtection="1">
      <alignment vertical="center" wrapText="1"/>
    </xf>
    <xf numFmtId="169" fontId="29" fillId="19" borderId="60" xfId="3" applyNumberFormat="1" applyFont="1" applyFill="1" applyBorder="1" applyAlignment="1" applyProtection="1">
      <alignment horizontal="center" vertical="center"/>
    </xf>
    <xf numFmtId="169" fontId="26" fillId="18" borderId="61" xfId="3" applyNumberFormat="1" applyFont="1" applyFill="1" applyBorder="1" applyAlignment="1" applyProtection="1">
      <alignment vertical="center" wrapText="1"/>
    </xf>
    <xf numFmtId="169" fontId="27" fillId="19" borderId="60" xfId="3" applyNumberFormat="1" applyFont="1" applyFill="1" applyBorder="1" applyAlignment="1" applyProtection="1">
      <alignment horizontal="center" vertical="center"/>
    </xf>
    <xf numFmtId="10" fontId="30" fillId="17" borderId="2" xfId="2" applyNumberFormat="1" applyFont="1" applyFill="1" applyBorder="1" applyProtection="1"/>
    <xf numFmtId="169" fontId="29" fillId="0" borderId="63" xfId="3" applyNumberFormat="1" applyFont="1" applyFill="1" applyBorder="1" applyAlignment="1" applyProtection="1">
      <alignment horizontal="left" vertical="center"/>
    </xf>
    <xf numFmtId="169" fontId="29" fillId="0" borderId="63" xfId="3" applyNumberFormat="1" applyFont="1" applyFill="1" applyBorder="1" applyAlignment="1" applyProtection="1">
      <alignment horizontal="center" vertical="center"/>
    </xf>
    <xf numFmtId="169" fontId="29" fillId="15" borderId="64" xfId="3" applyNumberFormat="1" applyFont="1" applyFill="1" applyBorder="1" applyAlignment="1" applyProtection="1">
      <alignment horizontal="center" vertical="center"/>
    </xf>
    <xf numFmtId="169" fontId="29" fillId="0" borderId="65" xfId="3" applyNumberFormat="1" applyFont="1" applyFill="1" applyBorder="1" applyAlignment="1" applyProtection="1">
      <alignment horizontal="center" vertical="center"/>
    </xf>
    <xf numFmtId="44" fontId="29" fillId="0" borderId="66" xfId="1" applyFont="1" applyFill="1" applyBorder="1" applyAlignment="1" applyProtection="1">
      <alignment horizontal="center" vertical="center"/>
    </xf>
    <xf numFmtId="169" fontId="31" fillId="0" borderId="67" xfId="3" applyNumberFormat="1" applyFont="1" applyFill="1" applyBorder="1" applyAlignment="1" applyProtection="1">
      <alignment horizontal="center" vertical="center"/>
    </xf>
    <xf numFmtId="169" fontId="29" fillId="0" borderId="63" xfId="3" applyNumberFormat="1" applyFont="1" applyFill="1" applyBorder="1" applyAlignment="1" applyProtection="1">
      <alignment horizontal="left" vertical="center" wrapText="1"/>
    </xf>
    <xf numFmtId="0" fontId="31" fillId="15" borderId="68" xfId="0" applyFont="1" applyFill="1" applyBorder="1" applyAlignment="1">
      <alignment horizontal="center" vertical="center"/>
    </xf>
    <xf numFmtId="169" fontId="29" fillId="15" borderId="63" xfId="3" applyNumberFormat="1" applyFont="1" applyFill="1" applyBorder="1" applyAlignment="1" applyProtection="1">
      <alignment horizontal="left" vertical="center"/>
    </xf>
    <xf numFmtId="169" fontId="29" fillId="15" borderId="63" xfId="3" applyNumberFormat="1" applyFont="1" applyFill="1" applyBorder="1" applyAlignment="1" applyProtection="1">
      <alignment horizontal="center" vertical="center"/>
    </xf>
    <xf numFmtId="169" fontId="29" fillId="15" borderId="65" xfId="3" applyNumberFormat="1" applyFont="1" applyFill="1" applyBorder="1" applyAlignment="1" applyProtection="1">
      <alignment horizontal="center" vertical="center"/>
    </xf>
    <xf numFmtId="44" fontId="29" fillId="15" borderId="66" xfId="1" applyFont="1" applyFill="1" applyBorder="1" applyAlignment="1" applyProtection="1">
      <alignment horizontal="center" vertical="center"/>
    </xf>
    <xf numFmtId="169" fontId="31" fillId="15" borderId="67" xfId="3" applyNumberFormat="1" applyFont="1" applyFill="1" applyBorder="1" applyAlignment="1" applyProtection="1">
      <alignment horizontal="center" vertical="center"/>
    </xf>
    <xf numFmtId="169" fontId="29" fillId="20" borderId="63" xfId="3" applyNumberFormat="1" applyFont="1" applyFill="1" applyBorder="1" applyAlignment="1" applyProtection="1">
      <alignment horizontal="left" vertical="center"/>
    </xf>
    <xf numFmtId="169" fontId="29" fillId="20" borderId="63" xfId="3" applyNumberFormat="1" applyFont="1" applyFill="1" applyBorder="1" applyAlignment="1" applyProtection="1">
      <alignment horizontal="center" vertical="center"/>
    </xf>
    <xf numFmtId="169" fontId="29" fillId="20" borderId="64" xfId="3" applyNumberFormat="1" applyFont="1" applyFill="1" applyBorder="1" applyAlignment="1" applyProtection="1">
      <alignment horizontal="center" vertical="center"/>
    </xf>
    <xf numFmtId="169" fontId="29" fillId="20" borderId="65" xfId="3" applyNumberFormat="1" applyFont="1" applyFill="1" applyBorder="1" applyAlignment="1" applyProtection="1">
      <alignment horizontal="center" vertical="center"/>
    </xf>
    <xf numFmtId="44" fontId="29" fillId="20" borderId="66" xfId="1" applyFont="1" applyFill="1" applyBorder="1" applyAlignment="1" applyProtection="1">
      <alignment horizontal="center" vertical="center"/>
    </xf>
    <xf numFmtId="169" fontId="31" fillId="20" borderId="67" xfId="3" applyNumberFormat="1" applyFont="1" applyFill="1" applyBorder="1" applyAlignment="1" applyProtection="1">
      <alignment horizontal="center" vertical="center"/>
    </xf>
    <xf numFmtId="169" fontId="29" fillId="20" borderId="62" xfId="3" applyNumberFormat="1" applyFont="1" applyFill="1" applyBorder="1" applyAlignment="1" applyProtection="1">
      <alignment horizontal="left" vertical="center"/>
    </xf>
    <xf numFmtId="169" fontId="29" fillId="20" borderId="62" xfId="3" applyNumberFormat="1" applyFont="1" applyFill="1" applyBorder="1" applyAlignment="1" applyProtection="1">
      <alignment horizontal="center" vertical="center"/>
    </xf>
    <xf numFmtId="0" fontId="31" fillId="21" borderId="68" xfId="0" applyFont="1" applyFill="1" applyBorder="1" applyAlignment="1">
      <alignment horizontal="center" vertical="center"/>
    </xf>
    <xf numFmtId="169" fontId="29" fillId="0" borderId="62" xfId="3" applyNumberFormat="1" applyFont="1" applyFill="1" applyBorder="1" applyAlignment="1" applyProtection="1">
      <alignment horizontal="left" vertical="center" wrapText="1"/>
    </xf>
    <xf numFmtId="169" fontId="29" fillId="0" borderId="62" xfId="3" applyNumberFormat="1" applyFont="1" applyFill="1" applyBorder="1" applyAlignment="1" applyProtection="1">
      <alignment horizontal="center" vertical="center"/>
    </xf>
    <xf numFmtId="169" fontId="29" fillId="0" borderId="25" xfId="3" applyNumberFormat="1" applyFont="1" applyFill="1" applyBorder="1" applyAlignment="1" applyProtection="1">
      <alignment horizontal="left" vertical="center" wrapText="1"/>
    </xf>
    <xf numFmtId="169" fontId="29" fillId="0" borderId="25" xfId="3" applyNumberFormat="1" applyFont="1" applyFill="1" applyBorder="1" applyAlignment="1" applyProtection="1">
      <alignment horizontal="center" vertical="center"/>
    </xf>
    <xf numFmtId="169" fontId="29" fillId="15" borderId="69" xfId="3" applyNumberFormat="1" applyFont="1" applyFill="1" applyBorder="1" applyAlignment="1" applyProtection="1">
      <alignment horizontal="center" vertical="center"/>
    </xf>
    <xf numFmtId="169" fontId="29" fillId="0" borderId="70" xfId="3" applyNumberFormat="1" applyFont="1" applyFill="1" applyBorder="1" applyAlignment="1" applyProtection="1">
      <alignment horizontal="center" vertical="center"/>
    </xf>
    <xf numFmtId="44" fontId="29" fillId="0" borderId="71" xfId="1" applyFont="1" applyFill="1" applyBorder="1" applyAlignment="1" applyProtection="1">
      <alignment horizontal="center" vertical="center"/>
    </xf>
    <xf numFmtId="169" fontId="31" fillId="0" borderId="16" xfId="3" applyNumberFormat="1" applyFont="1" applyFill="1" applyBorder="1" applyAlignment="1" applyProtection="1">
      <alignment horizontal="center" vertical="center"/>
    </xf>
    <xf numFmtId="0" fontId="31" fillId="21" borderId="72" xfId="0" applyFont="1" applyFill="1" applyBorder="1" applyAlignment="1">
      <alignment horizontal="center" vertical="center"/>
    </xf>
    <xf numFmtId="169" fontId="29" fillId="0" borderId="1" xfId="3" applyNumberFormat="1" applyFont="1" applyFill="1" applyBorder="1" applyAlignment="1" applyProtection="1">
      <alignment horizontal="left" vertical="center" wrapText="1"/>
    </xf>
    <xf numFmtId="169" fontId="29" fillId="0" borderId="68" xfId="3" applyNumberFormat="1" applyFont="1" applyFill="1" applyBorder="1" applyAlignment="1" applyProtection="1">
      <alignment horizontal="center" vertical="center"/>
    </xf>
    <xf numFmtId="169" fontId="29" fillId="15" borderId="73" xfId="3" applyNumberFormat="1" applyFont="1" applyFill="1" applyBorder="1" applyAlignment="1" applyProtection="1">
      <alignment horizontal="center" vertical="center"/>
    </xf>
    <xf numFmtId="169" fontId="29" fillId="0" borderId="1" xfId="3" applyNumberFormat="1" applyFont="1" applyFill="1" applyBorder="1" applyAlignment="1" applyProtection="1">
      <alignment horizontal="center" vertical="center"/>
    </xf>
    <xf numFmtId="44" fontId="29" fillId="0" borderId="74" xfId="1" applyFont="1" applyFill="1" applyBorder="1" applyAlignment="1" applyProtection="1">
      <alignment horizontal="center" vertical="center"/>
    </xf>
    <xf numFmtId="0" fontId="31" fillId="21" borderId="56" xfId="0" applyFont="1" applyFill="1" applyBorder="1" applyAlignment="1">
      <alignment horizontal="center" vertical="center"/>
    </xf>
    <xf numFmtId="169" fontId="27" fillId="19" borderId="21" xfId="3" applyNumberFormat="1" applyFont="1" applyFill="1" applyBorder="1" applyAlignment="1" applyProtection="1">
      <alignment horizontal="center" vertical="center"/>
    </xf>
    <xf numFmtId="0" fontId="35" fillId="0" borderId="72" xfId="0" applyFont="1" applyBorder="1" applyAlignment="1">
      <alignment horizontal="center" vertical="center" wrapText="1"/>
    </xf>
    <xf numFmtId="0" fontId="35" fillId="0" borderId="1" xfId="0" applyFont="1" applyBorder="1" applyAlignment="1">
      <alignment vertical="center" wrapText="1"/>
    </xf>
    <xf numFmtId="0" fontId="35" fillId="0" borderId="56" xfId="0" applyFont="1" applyBorder="1" applyAlignment="1">
      <alignment horizontal="center" vertical="center" wrapText="1"/>
    </xf>
    <xf numFmtId="0" fontId="35" fillId="0" borderId="12" xfId="0" applyFont="1" applyBorder="1" applyAlignment="1">
      <alignment vertical="center" wrapText="1"/>
    </xf>
    <xf numFmtId="169" fontId="29" fillId="0" borderId="50" xfId="3" applyNumberFormat="1" applyFont="1" applyFill="1" applyBorder="1" applyAlignment="1" applyProtection="1">
      <alignment horizontal="center" vertical="center"/>
    </xf>
    <xf numFmtId="169" fontId="29" fillId="15" borderId="75" xfId="3" applyNumberFormat="1" applyFont="1" applyFill="1" applyBorder="1" applyAlignment="1" applyProtection="1">
      <alignment horizontal="center" vertical="center"/>
    </xf>
    <xf numFmtId="44" fontId="29" fillId="0" borderId="76" xfId="1" applyFont="1" applyFill="1" applyBorder="1" applyAlignment="1" applyProtection="1">
      <alignment horizontal="center" vertical="center"/>
    </xf>
    <xf numFmtId="0" fontId="35" fillId="19" borderId="52" xfId="0" applyFont="1" applyFill="1" applyBorder="1" applyAlignment="1">
      <alignment horizontal="center" vertical="center" wrapText="1"/>
    </xf>
    <xf numFmtId="169" fontId="27" fillId="19" borderId="59" xfId="3" applyNumberFormat="1" applyFont="1" applyFill="1" applyBorder="1" applyAlignment="1" applyProtection="1">
      <alignment horizontal="center" vertical="center"/>
    </xf>
    <xf numFmtId="170" fontId="24" fillId="15" borderId="1" xfId="0" applyNumberFormat="1" applyFont="1" applyFill="1" applyBorder="1" applyAlignment="1">
      <alignment horizontal="center" vertical="center" wrapText="1"/>
    </xf>
    <xf numFmtId="169" fontId="29" fillId="15" borderId="77" xfId="3" applyNumberFormat="1" applyFont="1" applyFill="1" applyBorder="1" applyAlignment="1" applyProtection="1">
      <alignment horizontal="center" vertical="center"/>
    </xf>
    <xf numFmtId="169" fontId="31" fillId="0" borderId="51" xfId="3" applyNumberFormat="1" applyFont="1" applyFill="1" applyBorder="1" applyAlignment="1" applyProtection="1">
      <alignment horizontal="center" vertical="center"/>
    </xf>
    <xf numFmtId="0" fontId="24" fillId="15" borderId="1" xfId="0" applyFont="1" applyFill="1" applyBorder="1" applyAlignment="1">
      <alignment horizontal="center" vertical="center" wrapText="1"/>
    </xf>
    <xf numFmtId="0" fontId="24" fillId="15" borderId="1" xfId="0" applyFont="1" applyFill="1" applyBorder="1" applyAlignment="1">
      <alignment vertical="center" wrapText="1"/>
    </xf>
    <xf numFmtId="0" fontId="24" fillId="15" borderId="1" xfId="0" applyFont="1" applyFill="1" applyBorder="1" applyAlignment="1">
      <alignment horizontal="righ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170" fontId="24" fillId="0" borderId="1" xfId="0" applyNumberFormat="1" applyFont="1" applyBorder="1" applyAlignment="1">
      <alignment horizontal="center" vertical="center" wrapText="1"/>
    </xf>
    <xf numFmtId="0" fontId="24" fillId="22" borderId="1" xfId="0" applyFont="1" applyFill="1" applyBorder="1" applyAlignment="1">
      <alignment horizontal="right" vertical="center" wrapText="1"/>
    </xf>
    <xf numFmtId="9" fontId="31" fillId="15" borderId="1" xfId="2" applyFont="1" applyFill="1" applyBorder="1" applyAlignment="1" applyProtection="1">
      <alignment horizontal="center" vertical="center"/>
    </xf>
    <xf numFmtId="9" fontId="27" fillId="15" borderId="1" xfId="2" applyFont="1" applyFill="1" applyBorder="1" applyAlignment="1" applyProtection="1">
      <alignment horizontal="center" vertical="center"/>
    </xf>
    <xf numFmtId="9" fontId="31" fillId="20" borderId="1" xfId="2" applyFont="1" applyFill="1" applyBorder="1" applyAlignment="1" applyProtection="1">
      <alignment horizontal="center" vertical="center"/>
    </xf>
  </cellXfs>
  <cellStyles count="7">
    <cellStyle name="Moeda" xfId="1" builtinId="4"/>
    <cellStyle name="Normal" xfId="0" builtinId="0"/>
    <cellStyle name="Normal_1 _ Captação e Pré_Sedimentador 2" xfId="4" xr:uid="{00000000-0005-0000-0000-000002000000}"/>
    <cellStyle name="Normal_1140-P1-E" xfId="6" xr:uid="{00000000-0005-0000-0000-000003000000}"/>
    <cellStyle name="Normal_Orçamentos Simplificado 99 (modelo)" xfId="5" xr:uid="{00000000-0005-0000-0000-000004000000}"/>
    <cellStyle name="Porcentagem" xfId="2" builtinId="5"/>
    <cellStyle name="Vírgula" xfId="3" builtinId="3"/>
  </cellStyles>
  <dxfs count="0"/>
  <tableStyles count="0" defaultTableStyle="TableStyleMedium2" defaultPivotStyle="PivotStyleLight16"/>
  <colors>
    <mruColors>
      <color rgb="FFFFFF99"/>
      <color rgb="FF69D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2266960</xdr:colOff>
      <xdr:row>0</xdr:row>
      <xdr:rowOff>66674</xdr:rowOff>
    </xdr:from>
    <xdr:to>
      <xdr:col>1</xdr:col>
      <xdr:colOff>5295900</xdr:colOff>
      <xdr:row>1</xdr:row>
      <xdr:rowOff>447049</xdr:rowOff>
    </xdr:to>
    <xdr:pic>
      <xdr:nvPicPr>
        <xdr:cNvPr id="2" name="Imagem 1">
          <a:extLst>
            <a:ext uri="{FF2B5EF4-FFF2-40B4-BE49-F238E27FC236}">
              <a16:creationId xmlns:a16="http://schemas.microsoft.com/office/drawing/2014/main" id="{C896D1B7-12C7-4C43-B98F-5C422C0FF8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10" y="66674"/>
          <a:ext cx="3028940" cy="87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13458323</xdr:colOff>
      <xdr:row>0</xdr:row>
      <xdr:rowOff>38100</xdr:rowOff>
    </xdr:from>
    <xdr:to>
      <xdr:col>1</xdr:col>
      <xdr:colOff>16667619</xdr:colOff>
      <xdr:row>1</xdr:row>
      <xdr:rowOff>570813</xdr:rowOff>
    </xdr:to>
    <xdr:pic>
      <xdr:nvPicPr>
        <xdr:cNvPr id="3" name="Imagem 2">
          <a:extLst>
            <a:ext uri="{FF2B5EF4-FFF2-40B4-BE49-F238E27FC236}">
              <a16:creationId xmlns:a16="http://schemas.microsoft.com/office/drawing/2014/main" id="{CF75480A-36BC-4BA0-B2EE-E03640D2AB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91773" y="38100"/>
          <a:ext cx="3209296" cy="1161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171450</xdr:colOff>
      <xdr:row>0</xdr:row>
      <xdr:rowOff>142876</xdr:rowOff>
    </xdr:from>
    <xdr:ext cx="1442197" cy="507065"/>
    <xdr:pic>
      <xdr:nvPicPr>
        <xdr:cNvPr id="2" name="image10.png" descr="logo (1)">
          <a:extLst>
            <a:ext uri="{FF2B5EF4-FFF2-40B4-BE49-F238E27FC236}">
              <a16:creationId xmlns:a16="http://schemas.microsoft.com/office/drawing/2014/main" id="{ED03B190-5E1F-454A-A4BA-A915118FE1B4}"/>
            </a:ext>
          </a:extLst>
        </xdr:cNvPr>
        <xdr:cNvPicPr preferRelativeResize="0"/>
      </xdr:nvPicPr>
      <xdr:blipFill>
        <a:blip xmlns:r="http://schemas.openxmlformats.org/officeDocument/2006/relationships" r:embed="rId1" cstate="print"/>
        <a:stretch>
          <a:fillRect/>
        </a:stretch>
      </xdr:blipFill>
      <xdr:spPr>
        <a:xfrm>
          <a:off x="171450" y="142876"/>
          <a:ext cx="1442197" cy="507065"/>
        </a:xfrm>
        <a:prstGeom prst="rect">
          <a:avLst/>
        </a:prstGeom>
        <a:noFill/>
      </xdr:spPr>
    </xdr:pic>
    <xdr:clientData fLocksWithSheet="0"/>
  </xdr:oneCellAnchor>
  <xdr:oneCellAnchor>
    <xdr:from>
      <xdr:col>1</xdr:col>
      <xdr:colOff>1860176</xdr:colOff>
      <xdr:row>0</xdr:row>
      <xdr:rowOff>106456</xdr:rowOff>
    </xdr:from>
    <xdr:ext cx="1513914" cy="543485"/>
    <xdr:pic>
      <xdr:nvPicPr>
        <xdr:cNvPr id="3" name="image11.png" descr="Logo Horizontal Azul">
          <a:extLst>
            <a:ext uri="{FF2B5EF4-FFF2-40B4-BE49-F238E27FC236}">
              <a16:creationId xmlns:a16="http://schemas.microsoft.com/office/drawing/2014/main" id="{439B614F-07AF-4AFE-A9A9-ECDA1B734CE6}"/>
            </a:ext>
          </a:extLst>
        </xdr:cNvPr>
        <xdr:cNvPicPr preferRelativeResize="0"/>
      </xdr:nvPicPr>
      <xdr:blipFill>
        <a:blip xmlns:r="http://schemas.openxmlformats.org/officeDocument/2006/relationships" r:embed="rId2" cstate="print"/>
        <a:stretch>
          <a:fillRect/>
        </a:stretch>
      </xdr:blipFill>
      <xdr:spPr>
        <a:xfrm>
          <a:off x="2345951" y="106456"/>
          <a:ext cx="1513914" cy="54348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camento_Manutencao_SES%20subcontrata&#231;&#227;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ILHA%20CONSERVA&#199;&#195;O%20SUBCONTRAT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I MAT."/>
      <sheetName val="BDI M.O."/>
      <sheetName val="SERVIÇOS SINAPI SC"/>
      <sheetName val="INSUMOS SINAPI SC"/>
      <sheetName val="Preços Unitários"/>
      <sheetName val="Composição de Preço Unit. Lote"/>
      <sheetName val="Estimativa Quantidades"/>
      <sheetName val="Orçamento "/>
      <sheetName val="Cronograma"/>
      <sheetName val="Medição 01"/>
      <sheetName val="Medição 02"/>
    </sheetNames>
    <sheetDataSet>
      <sheetData sheetId="0">
        <row r="29">
          <cell r="C29">
            <v>0.15758767825635678</v>
          </cell>
        </row>
      </sheetData>
      <sheetData sheetId="1">
        <row r="30">
          <cell r="C30">
            <v>0.2453565387320189</v>
          </cell>
        </row>
      </sheetData>
      <sheetData sheetId="2"/>
      <sheetData sheetId="3"/>
      <sheetData sheetId="4"/>
      <sheetData sheetId="5">
        <row r="3">
          <cell r="H3" t="str">
            <v xml:space="preserve">A REMUNERAÇÃO DOS SERVIÇOS NOTURNOS SEGUIRÃO AS REGRAS ESTABELECIDAS PELA CLT EM SEU ART.73° - " Salvo nos casos de revezamento semanal ou quinzenal, o trabalho noturno terá remuneração superior a do diúrno, sua remuneração terá acréscimo de 20% (vinte por cento) pelo menos sobre a hora diúrna."                                                                                                                                                                   Parágrafo segundo; "Considera-se noturno, para os efeitos desse artigo, o trabalho executado entre as 22 horas de um dia e as 5 horas do dia segunte."   </v>
          </cell>
        </row>
        <row r="5">
          <cell r="A5" t="str">
            <v>01.09</v>
          </cell>
          <cell r="C5" t="str">
            <v>TÉCNICO  EM EDIFICAÇÕES ENCARREGADO SERVIÇOS DE CAMPO COM CONHECIMENTO EM ELABORAÇÃO DE PLANILHAS DIGITAIS, EDITORES DE TEXTO E PROJETOS SISTEMA CAD</v>
          </cell>
          <cell r="D5" t="str">
            <v>mês</v>
          </cell>
          <cell r="F5">
            <v>1</v>
          </cell>
          <cell r="G5">
            <v>5101.7774108311387</v>
          </cell>
        </row>
        <row r="6">
          <cell r="B6" t="str">
            <v>ITEM P.U.</v>
          </cell>
          <cell r="C6" t="str">
            <v>DESCRIÇÃO SERVIÇO/MATERIAIS UNITÁRIO</v>
          </cell>
          <cell r="D6" t="str">
            <v xml:space="preserve">UN </v>
          </cell>
          <cell r="E6" t="str">
            <v>PREÇO SERVIÇO/MATERIAL UNITÁRIO</v>
          </cell>
        </row>
        <row r="7">
          <cell r="C7" t="str">
            <v/>
          </cell>
          <cell r="D7" t="str">
            <v/>
          </cell>
          <cell r="E7" t="str">
            <v/>
          </cell>
          <cell r="G7" t="str">
            <v/>
          </cell>
        </row>
        <row r="8">
          <cell r="B8" t="str">
            <v>02.12.18</v>
          </cell>
          <cell r="C8" t="str">
            <v>TÉCNICO EDIFICAÇÕES/SANEAMENTO/SEGURANÇA</v>
          </cell>
          <cell r="D8" t="str">
            <v>mês</v>
          </cell>
          <cell r="E8">
            <v>5101.7774108311387</v>
          </cell>
          <cell r="F8">
            <v>1</v>
          </cell>
          <cell r="G8">
            <v>5101.7774108311387</v>
          </cell>
        </row>
        <row r="9">
          <cell r="C9" t="str">
            <v/>
          </cell>
          <cell r="D9" t="str">
            <v/>
          </cell>
          <cell r="E9" t="str">
            <v/>
          </cell>
          <cell r="G9" t="str">
            <v/>
          </cell>
        </row>
        <row r="10">
          <cell r="C10" t="str">
            <v/>
          </cell>
          <cell r="D10" t="str">
            <v/>
          </cell>
          <cell r="E10" t="str">
            <v/>
          </cell>
          <cell r="G10" t="str">
            <v/>
          </cell>
        </row>
        <row r="11">
          <cell r="C11" t="str">
            <v/>
          </cell>
          <cell r="D11" t="str">
            <v/>
          </cell>
          <cell r="E11" t="str">
            <v/>
          </cell>
          <cell r="G11" t="str">
            <v/>
          </cell>
        </row>
        <row r="12">
          <cell r="C12" t="str">
            <v/>
          </cell>
          <cell r="D12" t="str">
            <v/>
          </cell>
          <cell r="E12" t="str">
            <v/>
          </cell>
          <cell r="G12" t="str">
            <v/>
          </cell>
        </row>
        <row r="13">
          <cell r="C13" t="str">
            <v/>
          </cell>
          <cell r="D13" t="str">
            <v/>
          </cell>
          <cell r="E13" t="str">
            <v/>
          </cell>
          <cell r="G13" t="str">
            <v/>
          </cell>
        </row>
        <row r="14">
          <cell r="C14" t="str">
            <v/>
          </cell>
          <cell r="D14" t="str">
            <v/>
          </cell>
          <cell r="E14" t="str">
            <v/>
          </cell>
          <cell r="G14" t="str">
            <v/>
          </cell>
        </row>
        <row r="15">
          <cell r="C15" t="str">
            <v/>
          </cell>
          <cell r="D15" t="str">
            <v/>
          </cell>
          <cell r="E15" t="str">
            <v/>
          </cell>
          <cell r="G15" t="str">
            <v/>
          </cell>
        </row>
        <row r="16">
          <cell r="C16" t="str">
            <v/>
          </cell>
          <cell r="D16" t="str">
            <v/>
          </cell>
          <cell r="E16" t="str">
            <v/>
          </cell>
          <cell r="G16" t="str">
            <v/>
          </cell>
        </row>
        <row r="17">
          <cell r="C17" t="str">
            <v/>
          </cell>
          <cell r="D17" t="str">
            <v/>
          </cell>
          <cell r="E17" t="str">
            <v/>
          </cell>
          <cell r="G17" t="str">
            <v/>
          </cell>
        </row>
        <row r="18">
          <cell r="G18" t="str">
            <v/>
          </cell>
        </row>
        <row r="19">
          <cell r="A19" t="str">
            <v>01.10</v>
          </cell>
          <cell r="C19" t="str">
            <v>ENGENHEIRO CIVIL OU SANITARISTA RESPONSÁVEL TÉCNICO DA MANUTENÇÃO</v>
          </cell>
          <cell r="D19" t="str">
            <v>mês</v>
          </cell>
          <cell r="F19">
            <v>1</v>
          </cell>
          <cell r="G19">
            <v>23995.990570207869</v>
          </cell>
        </row>
        <row r="20">
          <cell r="B20" t="str">
            <v>ITEM P.U.</v>
          </cell>
          <cell r="C20" t="str">
            <v>DESCRIÇÃO SERVIÇO/MATERIAIS UNITÁRIO</v>
          </cell>
          <cell r="D20" t="str">
            <v xml:space="preserve">UN </v>
          </cell>
          <cell r="E20" t="str">
            <v>PREÇO SERVIÇO/MATERIAL UNITÁRIO</v>
          </cell>
        </row>
        <row r="21">
          <cell r="C21" t="str">
            <v/>
          </cell>
          <cell r="D21" t="str">
            <v/>
          </cell>
          <cell r="E21" t="str">
            <v/>
          </cell>
          <cell r="G21" t="str">
            <v/>
          </cell>
        </row>
        <row r="22">
          <cell r="B22" t="str">
            <v>02.12.24</v>
          </cell>
          <cell r="C22" t="str">
            <v>ENGENHEIRO CIVIL COM ENCARGOS COMPLEMENTARES</v>
          </cell>
          <cell r="D22" t="str">
            <v>mês</v>
          </cell>
          <cell r="E22">
            <v>23995.990570207869</v>
          </cell>
          <cell r="F22">
            <v>1</v>
          </cell>
          <cell r="G22">
            <v>23995.990570207869</v>
          </cell>
        </row>
        <row r="23">
          <cell r="C23" t="str">
            <v/>
          </cell>
          <cell r="D23" t="str">
            <v/>
          </cell>
          <cell r="E23" t="str">
            <v/>
          </cell>
          <cell r="G23" t="str">
            <v/>
          </cell>
        </row>
        <row r="24">
          <cell r="C24" t="str">
            <v/>
          </cell>
          <cell r="D24" t="str">
            <v/>
          </cell>
          <cell r="E24" t="str">
            <v/>
          </cell>
          <cell r="G24" t="str">
            <v/>
          </cell>
        </row>
        <row r="25">
          <cell r="C25" t="str">
            <v/>
          </cell>
          <cell r="D25" t="str">
            <v/>
          </cell>
          <cell r="E25" t="str">
            <v/>
          </cell>
          <cell r="G25" t="str">
            <v/>
          </cell>
        </row>
        <row r="26">
          <cell r="C26" t="str">
            <v/>
          </cell>
          <cell r="D26" t="str">
            <v/>
          </cell>
          <cell r="E26" t="str">
            <v/>
          </cell>
          <cell r="G26" t="str">
            <v/>
          </cell>
        </row>
        <row r="27">
          <cell r="C27" t="str">
            <v/>
          </cell>
          <cell r="D27" t="str">
            <v/>
          </cell>
          <cell r="E27" t="str">
            <v/>
          </cell>
          <cell r="G27" t="str">
            <v/>
          </cell>
        </row>
        <row r="28">
          <cell r="C28" t="str">
            <v/>
          </cell>
          <cell r="D28" t="str">
            <v/>
          </cell>
          <cell r="E28" t="str">
            <v/>
          </cell>
          <cell r="G28" t="str">
            <v/>
          </cell>
        </row>
        <row r="29">
          <cell r="C29" t="str">
            <v/>
          </cell>
          <cell r="D29" t="str">
            <v/>
          </cell>
          <cell r="E29" t="str">
            <v/>
          </cell>
          <cell r="G29" t="str">
            <v/>
          </cell>
        </row>
        <row r="30">
          <cell r="C30" t="str">
            <v/>
          </cell>
          <cell r="D30" t="str">
            <v/>
          </cell>
          <cell r="E30" t="str">
            <v/>
          </cell>
          <cell r="G30" t="str">
            <v/>
          </cell>
        </row>
        <row r="31">
          <cell r="C31" t="str">
            <v/>
          </cell>
          <cell r="D31" t="str">
            <v/>
          </cell>
          <cell r="E31" t="str">
            <v/>
          </cell>
          <cell r="G31" t="str">
            <v/>
          </cell>
        </row>
        <row r="32">
          <cell r="G32" t="str">
            <v/>
          </cell>
        </row>
        <row r="33">
          <cell r="A33" t="str">
            <v>01.11</v>
          </cell>
          <cell r="C33" t="str">
            <v>ENGENHEIRO COORDENADOR DE CAMPO</v>
          </cell>
          <cell r="D33" t="str">
            <v>mês</v>
          </cell>
          <cell r="F33">
            <v>1</v>
          </cell>
          <cell r="G33">
            <v>0</v>
          </cell>
        </row>
        <row r="34">
          <cell r="B34" t="str">
            <v>ITEM P.U.</v>
          </cell>
          <cell r="C34" t="str">
            <v>DESCRIÇÃO SERVIÇO/MATERIAIS UNITÁRIO</v>
          </cell>
          <cell r="D34" t="str">
            <v xml:space="preserve">UN </v>
          </cell>
          <cell r="E34" t="str">
            <v>PREÇO SERVIÇO/MATERIAL UNITÁRIO</v>
          </cell>
        </row>
        <row r="35">
          <cell r="C35" t="str">
            <v/>
          </cell>
          <cell r="D35" t="str">
            <v/>
          </cell>
          <cell r="E35" t="str">
            <v/>
          </cell>
          <cell r="G35" t="str">
            <v/>
          </cell>
        </row>
        <row r="36">
          <cell r="C36" t="str">
            <v/>
          </cell>
          <cell r="D36" t="str">
            <v/>
          </cell>
          <cell r="E36" t="str">
            <v/>
          </cell>
          <cell r="G36" t="str">
            <v/>
          </cell>
        </row>
        <row r="37">
          <cell r="C37" t="str">
            <v/>
          </cell>
          <cell r="D37" t="str">
            <v/>
          </cell>
          <cell r="E37" t="str">
            <v/>
          </cell>
          <cell r="G37" t="str">
            <v/>
          </cell>
        </row>
        <row r="38">
          <cell r="C38" t="str">
            <v/>
          </cell>
          <cell r="D38" t="str">
            <v/>
          </cell>
          <cell r="E38" t="str">
            <v/>
          </cell>
          <cell r="G38" t="str">
            <v/>
          </cell>
        </row>
        <row r="39">
          <cell r="C39" t="str">
            <v/>
          </cell>
          <cell r="D39" t="str">
            <v/>
          </cell>
          <cell r="E39" t="str">
            <v/>
          </cell>
          <cell r="G39" t="str">
            <v/>
          </cell>
        </row>
        <row r="40">
          <cell r="C40" t="str">
            <v/>
          </cell>
          <cell r="D40" t="str">
            <v/>
          </cell>
          <cell r="E40" t="str">
            <v/>
          </cell>
          <cell r="G40" t="str">
            <v/>
          </cell>
        </row>
        <row r="41">
          <cell r="C41" t="str">
            <v/>
          </cell>
          <cell r="D41" t="str">
            <v/>
          </cell>
          <cell r="E41" t="str">
            <v/>
          </cell>
          <cell r="G41" t="str">
            <v/>
          </cell>
        </row>
        <row r="42">
          <cell r="C42" t="str">
            <v/>
          </cell>
          <cell r="D42" t="str">
            <v/>
          </cell>
          <cell r="E42" t="str">
            <v/>
          </cell>
          <cell r="G42" t="str">
            <v/>
          </cell>
        </row>
        <row r="43">
          <cell r="C43" t="str">
            <v/>
          </cell>
          <cell r="D43" t="str">
            <v/>
          </cell>
          <cell r="E43" t="str">
            <v/>
          </cell>
          <cell r="G43" t="str">
            <v/>
          </cell>
        </row>
        <row r="44">
          <cell r="C44" t="str">
            <v/>
          </cell>
          <cell r="D44" t="str">
            <v/>
          </cell>
          <cell r="E44" t="str">
            <v/>
          </cell>
          <cell r="G44" t="str">
            <v/>
          </cell>
        </row>
        <row r="45">
          <cell r="C45" t="str">
            <v/>
          </cell>
          <cell r="D45" t="str">
            <v/>
          </cell>
          <cell r="E45" t="str">
            <v/>
          </cell>
          <cell r="G45" t="str">
            <v/>
          </cell>
        </row>
        <row r="46">
          <cell r="G46" t="str">
            <v/>
          </cell>
        </row>
        <row r="47">
          <cell r="A47" t="str">
            <v>01.12</v>
          </cell>
          <cell r="C47" t="str">
            <v>ASSISTENTES ADMINISTRATIVO</v>
          </cell>
          <cell r="D47" t="str">
            <v>mês</v>
          </cell>
          <cell r="F47">
            <v>1</v>
          </cell>
          <cell r="G47">
            <v>2630.1930098020239</v>
          </cell>
        </row>
        <row r="48">
          <cell r="B48" t="str">
            <v>ITEM P.U.</v>
          </cell>
          <cell r="C48" t="str">
            <v>DESCRIÇÃO SERVIÇO/MATERIAIS UNITÁRIO</v>
          </cell>
          <cell r="D48" t="str">
            <v xml:space="preserve">UN </v>
          </cell>
          <cell r="E48" t="str">
            <v>PREÇO SERVIÇO/MATERIAL UNITÁRIO</v>
          </cell>
        </row>
        <row r="49">
          <cell r="C49" t="str">
            <v/>
          </cell>
          <cell r="D49" t="str">
            <v/>
          </cell>
          <cell r="E49" t="str">
            <v/>
          </cell>
          <cell r="G49" t="str">
            <v/>
          </cell>
        </row>
        <row r="50">
          <cell r="B50" t="str">
            <v>02.12.22</v>
          </cell>
          <cell r="C50" t="str">
            <v>ASSISTENTE ADMINISTRATIVO</v>
          </cell>
          <cell r="D50" t="str">
            <v>mês</v>
          </cell>
          <cell r="E50">
            <v>2630.1930098020239</v>
          </cell>
          <cell r="F50">
            <v>1</v>
          </cell>
          <cell r="G50">
            <v>2630.1930098020239</v>
          </cell>
        </row>
        <row r="51">
          <cell r="C51" t="str">
            <v/>
          </cell>
          <cell r="D51" t="str">
            <v/>
          </cell>
          <cell r="E51" t="str">
            <v/>
          </cell>
          <cell r="G51" t="str">
            <v/>
          </cell>
        </row>
        <row r="52">
          <cell r="C52" t="str">
            <v/>
          </cell>
          <cell r="D52" t="str">
            <v/>
          </cell>
          <cell r="E52" t="str">
            <v/>
          </cell>
          <cell r="G52" t="str">
            <v/>
          </cell>
        </row>
        <row r="53">
          <cell r="C53" t="str">
            <v/>
          </cell>
          <cell r="D53" t="str">
            <v/>
          </cell>
          <cell r="E53" t="str">
            <v/>
          </cell>
          <cell r="G53" t="str">
            <v/>
          </cell>
        </row>
        <row r="54">
          <cell r="C54" t="str">
            <v/>
          </cell>
          <cell r="D54" t="str">
            <v/>
          </cell>
          <cell r="E54" t="str">
            <v/>
          </cell>
          <cell r="G54" t="str">
            <v/>
          </cell>
        </row>
        <row r="55">
          <cell r="C55" t="str">
            <v/>
          </cell>
          <cell r="D55" t="str">
            <v/>
          </cell>
          <cell r="E55" t="str">
            <v/>
          </cell>
          <cell r="G55" t="str">
            <v/>
          </cell>
        </row>
        <row r="56">
          <cell r="C56" t="str">
            <v/>
          </cell>
          <cell r="D56" t="str">
            <v/>
          </cell>
          <cell r="E56" t="str">
            <v/>
          </cell>
          <cell r="G56" t="str">
            <v/>
          </cell>
        </row>
        <row r="57">
          <cell r="C57" t="str">
            <v/>
          </cell>
          <cell r="D57" t="str">
            <v/>
          </cell>
          <cell r="E57" t="str">
            <v/>
          </cell>
          <cell r="G57" t="str">
            <v/>
          </cell>
        </row>
        <row r="58">
          <cell r="C58" t="str">
            <v/>
          </cell>
          <cell r="D58" t="str">
            <v/>
          </cell>
          <cell r="E58" t="str">
            <v/>
          </cell>
          <cell r="G58" t="str">
            <v/>
          </cell>
        </row>
        <row r="59">
          <cell r="C59" t="str">
            <v/>
          </cell>
          <cell r="D59" t="str">
            <v/>
          </cell>
          <cell r="E59" t="str">
            <v/>
          </cell>
          <cell r="G59" t="str">
            <v/>
          </cell>
        </row>
        <row r="60">
          <cell r="G60" t="str">
            <v/>
          </cell>
        </row>
        <row r="61">
          <cell r="A61" t="str">
            <v>01.13</v>
          </cell>
          <cell r="C61" t="str">
            <v>INSTALAÇÕES LOCAIS OPERACIONAIS E ADMINISTRAÇÃO LOCAL</v>
          </cell>
          <cell r="D61" t="str">
            <v>mês</v>
          </cell>
          <cell r="F61">
            <v>1</v>
          </cell>
          <cell r="G61">
            <v>18680.348080980282</v>
          </cell>
        </row>
        <row r="62">
          <cell r="B62" t="str">
            <v>ITEM P.U.</v>
          </cell>
          <cell r="C62" t="str">
            <v>DESCRIÇÃO SERVIÇO/MATERIAIS UNITÁRIO</v>
          </cell>
          <cell r="D62" t="str">
            <v xml:space="preserve">UN </v>
          </cell>
          <cell r="E62" t="str">
            <v>PREÇO SERVIÇO/MATERIAL UNITÁRIO</v>
          </cell>
        </row>
        <row r="63">
          <cell r="C63" t="str">
            <v/>
          </cell>
          <cell r="D63" t="str">
            <v/>
          </cell>
          <cell r="E63" t="str">
            <v/>
          </cell>
          <cell r="G63" t="str">
            <v/>
          </cell>
        </row>
        <row r="64">
          <cell r="B64" t="str">
            <v>02.12.23</v>
          </cell>
          <cell r="C64" t="str">
            <v>LOOCAÇÃO DE ÁREA COM GALPÃO EM BALNEÁRIO CAMBORIÚ, MÍNIMO 1500 METROS QUADRADOS</v>
          </cell>
          <cell r="D64" t="str">
            <v>mês</v>
          </cell>
          <cell r="E64">
            <v>18680.348080980282</v>
          </cell>
          <cell r="F64">
            <v>1</v>
          </cell>
          <cell r="G64">
            <v>18680.348080980282</v>
          </cell>
        </row>
        <row r="65">
          <cell r="C65" t="str">
            <v/>
          </cell>
          <cell r="D65" t="str">
            <v/>
          </cell>
          <cell r="E65" t="str">
            <v/>
          </cell>
          <cell r="G65" t="str">
            <v/>
          </cell>
        </row>
        <row r="66">
          <cell r="C66" t="str">
            <v/>
          </cell>
          <cell r="D66" t="str">
            <v/>
          </cell>
          <cell r="E66" t="str">
            <v/>
          </cell>
          <cell r="G66" t="str">
            <v/>
          </cell>
        </row>
        <row r="67">
          <cell r="C67" t="str">
            <v/>
          </cell>
          <cell r="D67" t="str">
            <v/>
          </cell>
          <cell r="E67" t="str">
            <v/>
          </cell>
          <cell r="G67" t="str">
            <v/>
          </cell>
        </row>
        <row r="68">
          <cell r="C68" t="str">
            <v/>
          </cell>
          <cell r="D68" t="str">
            <v/>
          </cell>
          <cell r="E68" t="str">
            <v/>
          </cell>
          <cell r="G68" t="str">
            <v/>
          </cell>
        </row>
        <row r="69">
          <cell r="C69" t="str">
            <v/>
          </cell>
          <cell r="D69" t="str">
            <v/>
          </cell>
          <cell r="E69" t="str">
            <v/>
          </cell>
          <cell r="G69" t="str">
            <v/>
          </cell>
        </row>
        <row r="70">
          <cell r="C70" t="str">
            <v/>
          </cell>
          <cell r="D70" t="str">
            <v/>
          </cell>
          <cell r="E70" t="str">
            <v/>
          </cell>
          <cell r="G70" t="str">
            <v/>
          </cell>
        </row>
        <row r="71">
          <cell r="C71" t="str">
            <v/>
          </cell>
          <cell r="D71" t="str">
            <v/>
          </cell>
          <cell r="E71" t="str">
            <v/>
          </cell>
          <cell r="G71" t="str">
            <v/>
          </cell>
        </row>
        <row r="72">
          <cell r="C72" t="str">
            <v/>
          </cell>
          <cell r="D72" t="str">
            <v/>
          </cell>
          <cell r="E72" t="str">
            <v/>
          </cell>
          <cell r="G72" t="str">
            <v/>
          </cell>
        </row>
        <row r="73">
          <cell r="C73" t="str">
            <v/>
          </cell>
          <cell r="D73" t="str">
            <v/>
          </cell>
          <cell r="E73" t="str">
            <v/>
          </cell>
          <cell r="G73" t="str">
            <v/>
          </cell>
        </row>
        <row r="74">
          <cell r="G74" t="str">
            <v/>
          </cell>
        </row>
        <row r="75">
          <cell r="A75" t="str">
            <v>01.14</v>
          </cell>
          <cell r="C75" t="str">
            <v xml:space="preserve">VEÍCULO UTILITÁRIO TIPO PICK-UP </v>
          </cell>
          <cell r="D75" t="str">
            <v>mês</v>
          </cell>
          <cell r="F75">
            <v>1</v>
          </cell>
          <cell r="G75">
            <v>3107.1147498748378</v>
          </cell>
        </row>
        <row r="76">
          <cell r="B76" t="str">
            <v>ITEM P.U.</v>
          </cell>
          <cell r="C76" t="str">
            <v>DESCRIÇÃO SERVIÇO/MATERIAIS UNITÁRIO</v>
          </cell>
          <cell r="D76" t="str">
            <v xml:space="preserve">UN </v>
          </cell>
          <cell r="E76" t="str">
            <v>PREÇO SERVIÇO/MATERIAL UNITÁRIO</v>
          </cell>
        </row>
        <row r="77">
          <cell r="C77" t="str">
            <v/>
          </cell>
          <cell r="D77" t="str">
            <v/>
          </cell>
          <cell r="E77" t="str">
            <v/>
          </cell>
          <cell r="G77" t="str">
            <v/>
          </cell>
        </row>
        <row r="78">
          <cell r="B78" t="str">
            <v>02.01.01</v>
          </cell>
          <cell r="C78" t="str">
            <v>LOCAÇÃO UTILITÁRIO</v>
          </cell>
          <cell r="D78" t="str">
            <v>mês</v>
          </cell>
          <cell r="E78">
            <v>3107.1147498748378</v>
          </cell>
          <cell r="F78">
            <v>1</v>
          </cell>
          <cell r="G78">
            <v>3107.1147498748378</v>
          </cell>
        </row>
        <row r="79">
          <cell r="C79" t="str">
            <v/>
          </cell>
          <cell r="D79" t="str">
            <v/>
          </cell>
          <cell r="E79" t="str">
            <v/>
          </cell>
          <cell r="G79" t="str">
            <v/>
          </cell>
        </row>
        <row r="80">
          <cell r="C80" t="str">
            <v/>
          </cell>
          <cell r="D80" t="str">
            <v/>
          </cell>
          <cell r="E80" t="str">
            <v/>
          </cell>
          <cell r="G80" t="str">
            <v/>
          </cell>
        </row>
        <row r="81">
          <cell r="C81" t="str">
            <v/>
          </cell>
          <cell r="D81" t="str">
            <v/>
          </cell>
          <cell r="E81" t="str">
            <v/>
          </cell>
          <cell r="G81" t="str">
            <v/>
          </cell>
        </row>
        <row r="82">
          <cell r="C82" t="str">
            <v/>
          </cell>
          <cell r="D82" t="str">
            <v/>
          </cell>
          <cell r="E82" t="str">
            <v/>
          </cell>
          <cell r="G82" t="str">
            <v/>
          </cell>
        </row>
        <row r="83">
          <cell r="C83" t="str">
            <v/>
          </cell>
          <cell r="D83" t="str">
            <v/>
          </cell>
          <cell r="E83" t="str">
            <v/>
          </cell>
          <cell r="G83" t="str">
            <v/>
          </cell>
        </row>
        <row r="84">
          <cell r="C84" t="str">
            <v/>
          </cell>
          <cell r="D84" t="str">
            <v/>
          </cell>
          <cell r="E84" t="str">
            <v/>
          </cell>
          <cell r="G84" t="str">
            <v/>
          </cell>
        </row>
        <row r="85">
          <cell r="C85" t="str">
            <v/>
          </cell>
          <cell r="D85" t="str">
            <v/>
          </cell>
          <cell r="E85" t="str">
            <v/>
          </cell>
          <cell r="G85" t="str">
            <v/>
          </cell>
        </row>
        <row r="86">
          <cell r="C86" t="str">
            <v/>
          </cell>
          <cell r="D86" t="str">
            <v/>
          </cell>
          <cell r="E86" t="str">
            <v/>
          </cell>
          <cell r="G86" t="str">
            <v/>
          </cell>
        </row>
        <row r="87">
          <cell r="C87" t="str">
            <v/>
          </cell>
          <cell r="D87" t="str">
            <v/>
          </cell>
          <cell r="E87" t="str">
            <v/>
          </cell>
          <cell r="G87" t="str">
            <v/>
          </cell>
        </row>
        <row r="88">
          <cell r="G88" t="str">
            <v/>
          </cell>
        </row>
        <row r="89">
          <cell r="A89" t="str">
            <v>01.15</v>
          </cell>
          <cell r="C89" t="str">
            <v xml:space="preserve">RETRO ESCAVADEIRA </v>
          </cell>
          <cell r="D89" t="str">
            <v>h</v>
          </cell>
          <cell r="E89" t="str">
            <v>DIURNO</v>
          </cell>
          <cell r="F89">
            <v>1</v>
          </cell>
          <cell r="G89">
            <v>82.255799383249851</v>
          </cell>
        </row>
        <row r="90">
          <cell r="B90" t="str">
            <v>ITEM P.U.</v>
          </cell>
          <cell r="C90" t="str">
            <v>DESCRIÇÃO SERVIÇO/MATERIAIS UNITÁRIO</v>
          </cell>
          <cell r="D90" t="str">
            <v xml:space="preserve">UN </v>
          </cell>
          <cell r="E90" t="str">
            <v>PREÇO SERVIÇO/MATERIAL UNITÁRIO</v>
          </cell>
        </row>
        <row r="91">
          <cell r="C91" t="str">
            <v/>
          </cell>
          <cell r="D91" t="str">
            <v/>
          </cell>
          <cell r="E91" t="str">
            <v/>
          </cell>
          <cell r="G91" t="str">
            <v/>
          </cell>
        </row>
        <row r="92">
          <cell r="B92" t="str">
            <v>02.01.03</v>
          </cell>
          <cell r="C92" t="str">
            <v>LOCAÇÃO RETRO ESCAVADEIRA 4x4</v>
          </cell>
          <cell r="D92" t="str">
            <v>h</v>
          </cell>
          <cell r="E92">
            <v>82.255799383249851</v>
          </cell>
          <cell r="F92">
            <v>1</v>
          </cell>
          <cell r="G92">
            <v>82.255799383249851</v>
          </cell>
        </row>
        <row r="93">
          <cell r="C93" t="str">
            <v/>
          </cell>
          <cell r="D93" t="str">
            <v/>
          </cell>
          <cell r="E93" t="str">
            <v/>
          </cell>
          <cell r="G93" t="str">
            <v/>
          </cell>
        </row>
        <row r="94">
          <cell r="C94" t="str">
            <v/>
          </cell>
          <cell r="D94" t="str">
            <v/>
          </cell>
          <cell r="E94" t="str">
            <v/>
          </cell>
          <cell r="G94" t="str">
            <v/>
          </cell>
        </row>
        <row r="95">
          <cell r="C95" t="str">
            <v/>
          </cell>
          <cell r="D95" t="str">
            <v/>
          </cell>
          <cell r="E95" t="str">
            <v/>
          </cell>
          <cell r="G95" t="str">
            <v/>
          </cell>
        </row>
        <row r="96">
          <cell r="C96" t="str">
            <v/>
          </cell>
          <cell r="D96" t="str">
            <v/>
          </cell>
          <cell r="E96" t="str">
            <v/>
          </cell>
          <cell r="G96" t="str">
            <v/>
          </cell>
        </row>
        <row r="97">
          <cell r="C97" t="str">
            <v/>
          </cell>
          <cell r="D97" t="str">
            <v/>
          </cell>
          <cell r="E97" t="str">
            <v/>
          </cell>
          <cell r="G97" t="str">
            <v/>
          </cell>
        </row>
        <row r="98">
          <cell r="C98" t="str">
            <v/>
          </cell>
          <cell r="D98" t="str">
            <v/>
          </cell>
          <cell r="E98" t="str">
            <v/>
          </cell>
          <cell r="G98" t="str">
            <v/>
          </cell>
        </row>
        <row r="99">
          <cell r="C99" t="str">
            <v/>
          </cell>
          <cell r="D99" t="str">
            <v/>
          </cell>
          <cell r="E99" t="str">
            <v/>
          </cell>
          <cell r="G99" t="str">
            <v/>
          </cell>
        </row>
        <row r="100">
          <cell r="C100" t="str">
            <v/>
          </cell>
          <cell r="D100" t="str">
            <v/>
          </cell>
          <cell r="E100" t="str">
            <v/>
          </cell>
          <cell r="G100" t="str">
            <v/>
          </cell>
        </row>
        <row r="101">
          <cell r="C101" t="str">
            <v/>
          </cell>
          <cell r="D101" t="str">
            <v/>
          </cell>
          <cell r="E101" t="str">
            <v/>
          </cell>
          <cell r="G101" t="str">
            <v/>
          </cell>
        </row>
        <row r="102">
          <cell r="G102" t="str">
            <v/>
          </cell>
        </row>
        <row r="103">
          <cell r="A103" t="str">
            <v>01.16</v>
          </cell>
          <cell r="C103" t="str">
            <v>CAMINHÃO TRAÇADO EQUIPADO COM GUINDALTO (MUNCK)</v>
          </cell>
          <cell r="D103" t="str">
            <v>h</v>
          </cell>
          <cell r="E103" t="str">
            <v>DIURNO</v>
          </cell>
          <cell r="F103">
            <v>1</v>
          </cell>
          <cell r="G103">
            <v>342.80929441676284</v>
          </cell>
        </row>
        <row r="104">
          <cell r="B104" t="str">
            <v>ITEM P.U.</v>
          </cell>
          <cell r="C104" t="str">
            <v>DESCRIÇÃO SERVIÇO/MATERIAIS UNITÁRIO</v>
          </cell>
          <cell r="D104" t="str">
            <v xml:space="preserve">UN </v>
          </cell>
          <cell r="E104" t="str">
            <v>PREÇO SERVIÇO/MATERIAL UNITÁRIO</v>
          </cell>
        </row>
        <row r="105">
          <cell r="C105" t="str">
            <v/>
          </cell>
          <cell r="D105" t="str">
            <v/>
          </cell>
          <cell r="E105" t="str">
            <v/>
          </cell>
          <cell r="G105" t="str">
            <v/>
          </cell>
        </row>
        <row r="106">
          <cell r="B106" t="str">
            <v>02.01.05</v>
          </cell>
          <cell r="C106" t="str">
            <v>LOCAÇÃO GUINDALTO (MUNCK) 6 ton</v>
          </cell>
          <cell r="D106" t="str">
            <v>h</v>
          </cell>
          <cell r="E106">
            <v>342.80929441676284</v>
          </cell>
          <cell r="F106">
            <v>1</v>
          </cell>
          <cell r="G106">
            <v>342.80929441676284</v>
          </cell>
        </row>
        <row r="107">
          <cell r="C107" t="str">
            <v/>
          </cell>
          <cell r="D107" t="str">
            <v/>
          </cell>
          <cell r="E107" t="str">
            <v/>
          </cell>
          <cell r="G107" t="str">
            <v/>
          </cell>
        </row>
        <row r="108">
          <cell r="C108" t="str">
            <v/>
          </cell>
          <cell r="D108" t="str">
            <v/>
          </cell>
          <cell r="E108" t="str">
            <v/>
          </cell>
          <cell r="G108" t="str">
            <v/>
          </cell>
        </row>
        <row r="109">
          <cell r="C109" t="str">
            <v/>
          </cell>
          <cell r="D109" t="str">
            <v/>
          </cell>
          <cell r="E109" t="str">
            <v/>
          </cell>
          <cell r="G109" t="str">
            <v/>
          </cell>
        </row>
        <row r="110">
          <cell r="C110" t="str">
            <v/>
          </cell>
          <cell r="D110" t="str">
            <v/>
          </cell>
          <cell r="E110" t="str">
            <v/>
          </cell>
          <cell r="G110" t="str">
            <v/>
          </cell>
        </row>
        <row r="111">
          <cell r="C111" t="str">
            <v/>
          </cell>
          <cell r="D111" t="str">
            <v/>
          </cell>
          <cell r="E111" t="str">
            <v/>
          </cell>
          <cell r="G111" t="str">
            <v/>
          </cell>
        </row>
        <row r="112">
          <cell r="C112" t="str">
            <v/>
          </cell>
          <cell r="D112" t="str">
            <v/>
          </cell>
          <cell r="E112" t="str">
            <v/>
          </cell>
          <cell r="G112" t="str">
            <v/>
          </cell>
        </row>
        <row r="113">
          <cell r="C113" t="str">
            <v/>
          </cell>
          <cell r="D113" t="str">
            <v/>
          </cell>
          <cell r="E113" t="str">
            <v/>
          </cell>
          <cell r="G113" t="str">
            <v/>
          </cell>
        </row>
        <row r="114">
          <cell r="C114" t="str">
            <v/>
          </cell>
          <cell r="D114" t="str">
            <v/>
          </cell>
          <cell r="E114" t="str">
            <v/>
          </cell>
          <cell r="G114" t="str">
            <v/>
          </cell>
        </row>
        <row r="115">
          <cell r="C115" t="str">
            <v/>
          </cell>
          <cell r="D115" t="str">
            <v/>
          </cell>
          <cell r="E115" t="str">
            <v/>
          </cell>
          <cell r="G115" t="str">
            <v/>
          </cell>
        </row>
        <row r="116">
          <cell r="G116" t="str">
            <v/>
          </cell>
        </row>
        <row r="117">
          <cell r="A117" t="str">
            <v>02.01</v>
          </cell>
          <cell r="C117" t="str">
            <v>DEMOLIÇÃO MANUAL DE CONCRETO/CONCRETO ARMADO E DESTINAÇÃO DOS RESÍDUOS</v>
          </cell>
          <cell r="D117" t="str">
            <v>m³</v>
          </cell>
          <cell r="E117" t="str">
            <v>DIURNO</v>
          </cell>
          <cell r="F117">
            <v>1</v>
          </cell>
          <cell r="G117">
            <v>829.46</v>
          </cell>
        </row>
        <row r="118">
          <cell r="B118" t="str">
            <v>ITEM P.U.</v>
          </cell>
          <cell r="C118" t="str">
            <v>DESCRIÇÃO SERVIÇO/MATERIAIS UNITÁRIO</v>
          </cell>
          <cell r="D118" t="str">
            <v xml:space="preserve">UN </v>
          </cell>
          <cell r="E118" t="str">
            <v>PREÇO SERVIÇO/MATERIAL UNITÁRIO</v>
          </cell>
        </row>
        <row r="119">
          <cell r="C119" t="str">
            <v/>
          </cell>
          <cell r="D119" t="str">
            <v/>
          </cell>
          <cell r="E119" t="str">
            <v/>
          </cell>
          <cell r="G119" t="str">
            <v/>
          </cell>
        </row>
        <row r="120">
          <cell r="B120" t="str">
            <v>02.03.03</v>
          </cell>
          <cell r="C120" t="str">
            <v>DEMOLIÇÃO MANUAL DE CONCRETO ARMADO/CONCRETO</v>
          </cell>
          <cell r="D120" t="str">
            <v>m³</v>
          </cell>
          <cell r="E120">
            <v>759.43087088417235</v>
          </cell>
          <cell r="F120">
            <v>1</v>
          </cell>
          <cell r="G120">
            <v>759.43087088417235</v>
          </cell>
        </row>
        <row r="121">
          <cell r="B121" t="str">
            <v>02.03.15</v>
          </cell>
          <cell r="C121" t="str">
            <v>CARGA E DESCARGA SOLO/AREIA CAMINHÃO TRUCK 10m³</v>
          </cell>
          <cell r="D121" t="str">
            <v>m³</v>
          </cell>
          <cell r="E121">
            <v>8.7548564672860927</v>
          </cell>
          <cell r="F121">
            <v>1</v>
          </cell>
          <cell r="G121">
            <v>8.7548564672860927</v>
          </cell>
        </row>
        <row r="122">
          <cell r="B122" t="str">
            <v>02.03.16</v>
          </cell>
          <cell r="C122" t="str">
            <v>TRANSPORTE SOLO/AREIA CAMINHÃO TRUCK 12m³</v>
          </cell>
          <cell r="D122" t="str">
            <v>m³*Km</v>
          </cell>
          <cell r="E122">
            <v>3.0635770852807664</v>
          </cell>
          <cell r="F122">
            <v>20</v>
          </cell>
          <cell r="G122">
            <v>61.271541705615327</v>
          </cell>
        </row>
        <row r="123">
          <cell r="C123" t="str">
            <v/>
          </cell>
          <cell r="D123" t="str">
            <v/>
          </cell>
          <cell r="E123" t="str">
            <v/>
          </cell>
          <cell r="G123" t="str">
            <v/>
          </cell>
        </row>
        <row r="124">
          <cell r="C124" t="str">
            <v/>
          </cell>
          <cell r="D124" t="str">
            <v/>
          </cell>
          <cell r="E124" t="str">
            <v/>
          </cell>
          <cell r="G124" t="str">
            <v/>
          </cell>
        </row>
        <row r="125">
          <cell r="C125" t="str">
            <v/>
          </cell>
          <cell r="D125" t="str">
            <v/>
          </cell>
          <cell r="E125" t="str">
            <v/>
          </cell>
          <cell r="G125" t="str">
            <v/>
          </cell>
        </row>
        <row r="126">
          <cell r="C126" t="str">
            <v/>
          </cell>
          <cell r="D126" t="str">
            <v/>
          </cell>
          <cell r="E126" t="str">
            <v/>
          </cell>
          <cell r="G126" t="str">
            <v/>
          </cell>
        </row>
        <row r="127">
          <cell r="C127" t="str">
            <v/>
          </cell>
          <cell r="D127" t="str">
            <v/>
          </cell>
          <cell r="E127" t="str">
            <v/>
          </cell>
          <cell r="G127" t="str">
            <v/>
          </cell>
        </row>
        <row r="128">
          <cell r="C128" t="str">
            <v/>
          </cell>
          <cell r="D128" t="str">
            <v/>
          </cell>
          <cell r="E128" t="str">
            <v/>
          </cell>
          <cell r="G128" t="str">
            <v/>
          </cell>
        </row>
        <row r="129">
          <cell r="C129" t="str">
            <v/>
          </cell>
          <cell r="D129" t="str">
            <v/>
          </cell>
          <cell r="E129" t="str">
            <v/>
          </cell>
          <cell r="G129" t="str">
            <v/>
          </cell>
        </row>
        <row r="130">
          <cell r="G130" t="str">
            <v/>
          </cell>
        </row>
        <row r="131">
          <cell r="A131" t="str">
            <v>02.02</v>
          </cell>
          <cell r="C131" t="str">
            <v>DEMOLIÇÃO MANUAL DE CONCRETO/CONCRETO ARMADO E DESTINAÇÃO DOS RESÍDUOS</v>
          </cell>
          <cell r="D131" t="str">
            <v>m³</v>
          </cell>
          <cell r="E131" t="str">
            <v>NOTURNO</v>
          </cell>
          <cell r="F131">
            <v>1</v>
          </cell>
          <cell r="G131">
            <v>1036.82</v>
          </cell>
        </row>
        <row r="132">
          <cell r="B132" t="str">
            <v>ITEM P.U.</v>
          </cell>
          <cell r="C132" t="str">
            <v>DESCRIÇÃO SERVIÇO/MATERIAIS UNITÁRIO</v>
          </cell>
          <cell r="D132" t="str">
            <v xml:space="preserve">UN </v>
          </cell>
          <cell r="E132" t="str">
            <v>PREÇO SERVIÇO/MATERIAL UNITÁRIO</v>
          </cell>
        </row>
        <row r="133">
          <cell r="C133" t="str">
            <v/>
          </cell>
          <cell r="D133" t="str">
            <v/>
          </cell>
          <cell r="E133" t="str">
            <v/>
          </cell>
          <cell r="G133" t="str">
            <v/>
          </cell>
        </row>
        <row r="134">
          <cell r="B134" t="str">
            <v>02.03.03</v>
          </cell>
          <cell r="C134" t="str">
            <v>DEMOLIÇÃO MANUAL DE CONCRETO ARMADO/CONCRETO</v>
          </cell>
          <cell r="D134" t="str">
            <v>m³</v>
          </cell>
          <cell r="E134">
            <v>759.43087088417235</v>
          </cell>
          <cell r="F134">
            <v>1</v>
          </cell>
          <cell r="G134">
            <v>759.43087088417235</v>
          </cell>
        </row>
        <row r="135">
          <cell r="B135" t="str">
            <v>02.03.15</v>
          </cell>
          <cell r="C135" t="str">
            <v>CARGA E DESCARGA SOLO/AREIA CAMINHÃO TRUCK 10m³</v>
          </cell>
          <cell r="D135" t="str">
            <v>m³</v>
          </cell>
          <cell r="E135">
            <v>8.7548564672860927</v>
          </cell>
          <cell r="F135">
            <v>1</v>
          </cell>
          <cell r="G135">
            <v>8.7548564672860927</v>
          </cell>
        </row>
        <row r="136">
          <cell r="B136" t="str">
            <v>02.03.16</v>
          </cell>
          <cell r="C136" t="str">
            <v>TRANSPORTE SOLO/AREIA CAMINHÃO TRUCK 12m³</v>
          </cell>
          <cell r="D136" t="str">
            <v>m³*Km</v>
          </cell>
          <cell r="E136">
            <v>3.0635770852807664</v>
          </cell>
          <cell r="F136">
            <v>20</v>
          </cell>
          <cell r="G136">
            <v>61.271541705615327</v>
          </cell>
        </row>
        <row r="137">
          <cell r="C137" t="str">
            <v/>
          </cell>
          <cell r="D137" t="str">
            <v/>
          </cell>
          <cell r="E137" t="str">
            <v/>
          </cell>
          <cell r="G137" t="str">
            <v/>
          </cell>
        </row>
        <row r="138">
          <cell r="C138" t="str">
            <v/>
          </cell>
          <cell r="D138" t="str">
            <v/>
          </cell>
          <cell r="E138" t="str">
            <v/>
          </cell>
          <cell r="G138" t="str">
            <v/>
          </cell>
        </row>
        <row r="139">
          <cell r="C139" t="str">
            <v/>
          </cell>
          <cell r="D139" t="str">
            <v/>
          </cell>
          <cell r="E139" t="str">
            <v/>
          </cell>
          <cell r="G139" t="str">
            <v/>
          </cell>
        </row>
        <row r="140">
          <cell r="C140" t="str">
            <v/>
          </cell>
          <cell r="D140" t="str">
            <v/>
          </cell>
          <cell r="E140" t="str">
            <v/>
          </cell>
          <cell r="G140" t="str">
            <v/>
          </cell>
        </row>
        <row r="141">
          <cell r="C141" t="str">
            <v/>
          </cell>
          <cell r="D141" t="str">
            <v/>
          </cell>
          <cell r="E141" t="str">
            <v/>
          </cell>
          <cell r="G141" t="str">
            <v/>
          </cell>
        </row>
        <row r="142">
          <cell r="C142" t="str">
            <v/>
          </cell>
          <cell r="D142" t="str">
            <v/>
          </cell>
          <cell r="E142" t="str">
            <v/>
          </cell>
          <cell r="G142" t="str">
            <v/>
          </cell>
        </row>
        <row r="143">
          <cell r="C143" t="str">
            <v/>
          </cell>
          <cell r="D143" t="str">
            <v/>
          </cell>
          <cell r="E143" t="str">
            <v/>
          </cell>
          <cell r="G143" t="str">
            <v/>
          </cell>
        </row>
        <row r="145">
          <cell r="A145" t="str">
            <v>02.03</v>
          </cell>
          <cell r="C145" t="str">
            <v>DEMOLIÇÃO MECANIZADA E DESTINAÇÃO DOS RESÍDUOS</v>
          </cell>
          <cell r="D145" t="str">
            <v>m³</v>
          </cell>
          <cell r="E145" t="str">
            <v>DIURNO</v>
          </cell>
          <cell r="F145">
            <v>1</v>
          </cell>
          <cell r="G145">
            <v>299</v>
          </cell>
        </row>
        <row r="146">
          <cell r="B146" t="str">
            <v>ITEM P.U.</v>
          </cell>
          <cell r="C146" t="str">
            <v>DESCRIÇÃO SERVIÇO/MATERIAIS UNITÁRIO</v>
          </cell>
          <cell r="D146" t="str">
            <v xml:space="preserve">UN </v>
          </cell>
          <cell r="E146" t="str">
            <v>PREÇO SERVIÇO/MATERIAL UNITÁRIO</v>
          </cell>
        </row>
        <row r="147">
          <cell r="C147" t="str">
            <v/>
          </cell>
          <cell r="D147" t="str">
            <v/>
          </cell>
          <cell r="E147" t="str">
            <v/>
          </cell>
          <cell r="G147" t="str">
            <v/>
          </cell>
        </row>
        <row r="148">
          <cell r="B148" t="str">
            <v>02.03.04</v>
          </cell>
          <cell r="C148" t="str">
            <v xml:space="preserve">DEMOLIÇÃO MECANIZADA DE CONCRETO ARMADO/CONCRETO </v>
          </cell>
          <cell r="D148" t="str">
            <v>m³</v>
          </cell>
          <cell r="E148">
            <v>228.97125321126902</v>
          </cell>
          <cell r="F148">
            <v>1</v>
          </cell>
          <cell r="G148">
            <v>228.97125321126902</v>
          </cell>
        </row>
        <row r="149">
          <cell r="B149" t="str">
            <v>02.03.15</v>
          </cell>
          <cell r="C149" t="str">
            <v>CARGA E DESCARGA SOLO/AREIA CAMINHÃO TRUCK 10m³</v>
          </cell>
          <cell r="D149" t="str">
            <v>m³</v>
          </cell>
          <cell r="E149">
            <v>8.7548564672860927</v>
          </cell>
          <cell r="F149">
            <v>1</v>
          </cell>
          <cell r="G149">
            <v>8.7548564672860927</v>
          </cell>
        </row>
        <row r="150">
          <cell r="B150" t="str">
            <v>02.03.16</v>
          </cell>
          <cell r="C150" t="str">
            <v>TRANSPORTE SOLO/AREIA CAMINHÃO TRUCK 12m³</v>
          </cell>
          <cell r="D150" t="str">
            <v>m³*Km</v>
          </cell>
          <cell r="E150">
            <v>3.0635770852807664</v>
          </cell>
          <cell r="F150">
            <v>20</v>
          </cell>
          <cell r="G150">
            <v>61.271541705615327</v>
          </cell>
        </row>
        <row r="151">
          <cell r="C151" t="str">
            <v/>
          </cell>
          <cell r="D151" t="str">
            <v/>
          </cell>
          <cell r="E151" t="str">
            <v/>
          </cell>
          <cell r="G151" t="str">
            <v/>
          </cell>
        </row>
        <row r="152">
          <cell r="C152" t="str">
            <v/>
          </cell>
          <cell r="D152" t="str">
            <v/>
          </cell>
          <cell r="E152" t="str">
            <v/>
          </cell>
          <cell r="G152" t="str">
            <v/>
          </cell>
        </row>
        <row r="153">
          <cell r="C153" t="str">
            <v/>
          </cell>
          <cell r="D153" t="str">
            <v/>
          </cell>
          <cell r="E153" t="str">
            <v/>
          </cell>
          <cell r="G153" t="str">
            <v/>
          </cell>
        </row>
        <row r="154">
          <cell r="C154" t="str">
            <v/>
          </cell>
          <cell r="D154" t="str">
            <v/>
          </cell>
          <cell r="E154" t="str">
            <v/>
          </cell>
          <cell r="G154" t="str">
            <v/>
          </cell>
        </row>
        <row r="155">
          <cell r="C155" t="str">
            <v/>
          </cell>
          <cell r="D155" t="str">
            <v/>
          </cell>
          <cell r="E155" t="str">
            <v/>
          </cell>
          <cell r="G155" t="str">
            <v/>
          </cell>
        </row>
        <row r="156">
          <cell r="C156" t="str">
            <v/>
          </cell>
          <cell r="D156" t="str">
            <v/>
          </cell>
          <cell r="E156" t="str">
            <v/>
          </cell>
          <cell r="G156" t="str">
            <v/>
          </cell>
        </row>
        <row r="157">
          <cell r="C157" t="str">
            <v/>
          </cell>
          <cell r="D157" t="str">
            <v/>
          </cell>
          <cell r="E157" t="str">
            <v/>
          </cell>
          <cell r="G157" t="str">
            <v/>
          </cell>
        </row>
        <row r="159">
          <cell r="A159" t="str">
            <v>02.04</v>
          </cell>
          <cell r="C159" t="str">
            <v>DEMOLIÇÃO MECANIZADA E DESTINAÇÃO DOS RESÍDUOS</v>
          </cell>
          <cell r="D159" t="str">
            <v>m³</v>
          </cell>
          <cell r="E159" t="str">
            <v>NOTURNO</v>
          </cell>
          <cell r="F159">
            <v>1</v>
          </cell>
          <cell r="G159">
            <v>373.75</v>
          </cell>
        </row>
        <row r="160">
          <cell r="B160" t="str">
            <v>ITEM P.U.</v>
          </cell>
          <cell r="C160" t="str">
            <v>DESCRIÇÃO SERVIÇO/MATERIAIS UNITÁRIO</v>
          </cell>
          <cell r="D160" t="str">
            <v xml:space="preserve">UN </v>
          </cell>
          <cell r="E160" t="str">
            <v>PREÇO SERVIÇO/MATERIAL UNITÁRIO</v>
          </cell>
        </row>
        <row r="161">
          <cell r="C161" t="str">
            <v/>
          </cell>
          <cell r="D161" t="str">
            <v/>
          </cell>
          <cell r="E161" t="str">
            <v/>
          </cell>
          <cell r="G161" t="str">
            <v/>
          </cell>
        </row>
        <row r="162">
          <cell r="B162" t="str">
            <v>02.03.04</v>
          </cell>
          <cell r="C162" t="str">
            <v xml:space="preserve">DEMOLIÇÃO MECANIZADA DE CONCRETO ARMADO/CONCRETO </v>
          </cell>
          <cell r="D162" t="str">
            <v>m³</v>
          </cell>
          <cell r="E162">
            <v>228.97125321126902</v>
          </cell>
          <cell r="F162">
            <v>1</v>
          </cell>
          <cell r="G162">
            <v>228.97125321126902</v>
          </cell>
        </row>
        <row r="163">
          <cell r="B163" t="str">
            <v>02.03.15</v>
          </cell>
          <cell r="C163" t="str">
            <v>CARGA E DESCARGA SOLO/AREIA CAMINHÃO TRUCK 10m³</v>
          </cell>
          <cell r="D163" t="str">
            <v>m³</v>
          </cell>
          <cell r="E163">
            <v>8.7548564672860927</v>
          </cell>
          <cell r="F163">
            <v>1</v>
          </cell>
          <cell r="G163">
            <v>8.7548564672860927</v>
          </cell>
        </row>
        <row r="164">
          <cell r="B164" t="str">
            <v>02.03.16</v>
          </cell>
          <cell r="C164" t="str">
            <v>TRANSPORTE SOLO/AREIA CAMINHÃO TRUCK 12m³</v>
          </cell>
          <cell r="D164" t="str">
            <v>m³*Km</v>
          </cell>
          <cell r="E164">
            <v>3.0635770852807664</v>
          </cell>
          <cell r="F164">
            <v>20</v>
          </cell>
          <cell r="G164">
            <v>61.271541705615327</v>
          </cell>
        </row>
        <row r="165">
          <cell r="C165" t="str">
            <v/>
          </cell>
          <cell r="D165" t="str">
            <v/>
          </cell>
          <cell r="E165" t="str">
            <v/>
          </cell>
          <cell r="G165" t="str">
            <v/>
          </cell>
        </row>
        <row r="166">
          <cell r="C166" t="str">
            <v/>
          </cell>
          <cell r="D166" t="str">
            <v/>
          </cell>
          <cell r="E166" t="str">
            <v/>
          </cell>
          <cell r="G166" t="str">
            <v/>
          </cell>
        </row>
        <row r="167">
          <cell r="C167" t="str">
            <v/>
          </cell>
          <cell r="D167" t="str">
            <v/>
          </cell>
          <cell r="E167" t="str">
            <v/>
          </cell>
          <cell r="G167" t="str">
            <v/>
          </cell>
        </row>
        <row r="168">
          <cell r="C168" t="str">
            <v/>
          </cell>
          <cell r="D168" t="str">
            <v/>
          </cell>
          <cell r="E168" t="str">
            <v/>
          </cell>
          <cell r="G168" t="str">
            <v/>
          </cell>
        </row>
        <row r="169">
          <cell r="C169" t="str">
            <v/>
          </cell>
          <cell r="D169" t="str">
            <v/>
          </cell>
          <cell r="E169" t="str">
            <v/>
          </cell>
          <cell r="G169" t="str">
            <v/>
          </cell>
        </row>
        <row r="170">
          <cell r="C170" t="str">
            <v/>
          </cell>
          <cell r="D170" t="str">
            <v/>
          </cell>
          <cell r="E170" t="str">
            <v/>
          </cell>
          <cell r="G170" t="str">
            <v/>
          </cell>
        </row>
        <row r="171">
          <cell r="C171" t="str">
            <v/>
          </cell>
          <cell r="D171" t="str">
            <v/>
          </cell>
          <cell r="E171" t="str">
            <v/>
          </cell>
          <cell r="G171" t="str">
            <v/>
          </cell>
        </row>
        <row r="173">
          <cell r="A173" t="str">
            <v>02.07</v>
          </cell>
          <cell r="C173" t="str">
            <v>ESCAVAÇÃO MECANIZADA POÇOS E VALAS ATÉ 2,00 METROS</v>
          </cell>
          <cell r="D173" t="str">
            <v>m³</v>
          </cell>
          <cell r="E173" t="str">
            <v>DIURNO</v>
          </cell>
          <cell r="F173">
            <v>1</v>
          </cell>
          <cell r="G173">
            <v>10.59</v>
          </cell>
        </row>
        <row r="174">
          <cell r="B174" t="str">
            <v>ITEM P.U.</v>
          </cell>
          <cell r="C174" t="str">
            <v>DESCRIÇÃO SERVIÇO/MATERIAIS UNITÁRIO</v>
          </cell>
          <cell r="D174" t="str">
            <v xml:space="preserve">UN </v>
          </cell>
          <cell r="E174" t="str">
            <v>PREÇO SERVIÇO/MATERIAL UNITÁRIO</v>
          </cell>
        </row>
        <row r="175">
          <cell r="C175" t="str">
            <v/>
          </cell>
          <cell r="D175" t="str">
            <v/>
          </cell>
          <cell r="E175" t="str">
            <v/>
          </cell>
          <cell r="G175" t="str">
            <v/>
          </cell>
        </row>
        <row r="176">
          <cell r="B176" t="str">
            <v>02.03.09</v>
          </cell>
          <cell r="C176" t="str">
            <v>ESCAVAÇÃO  MECANIZADA SOLO PROF. (0,00 A 2,00)m</v>
          </cell>
          <cell r="D176" t="str">
            <v>m³</v>
          </cell>
          <cell r="E176">
            <v>10.58553057922216</v>
          </cell>
          <cell r="F176">
            <v>1</v>
          </cell>
          <cell r="G176">
            <v>10.58553057922216</v>
          </cell>
        </row>
        <row r="177">
          <cell r="C177" t="str">
            <v/>
          </cell>
          <cell r="D177" t="str">
            <v/>
          </cell>
          <cell r="E177" t="str">
            <v/>
          </cell>
          <cell r="G177" t="str">
            <v/>
          </cell>
        </row>
        <row r="178">
          <cell r="C178" t="str">
            <v/>
          </cell>
          <cell r="D178" t="str">
            <v/>
          </cell>
          <cell r="E178" t="str">
            <v/>
          </cell>
          <cell r="G178" t="str">
            <v/>
          </cell>
        </row>
        <row r="179">
          <cell r="C179" t="str">
            <v/>
          </cell>
          <cell r="D179" t="str">
            <v/>
          </cell>
          <cell r="E179" t="str">
            <v/>
          </cell>
          <cell r="G179" t="str">
            <v/>
          </cell>
        </row>
        <row r="180">
          <cell r="C180" t="str">
            <v/>
          </cell>
          <cell r="D180" t="str">
            <v/>
          </cell>
          <cell r="E180" t="str">
            <v/>
          </cell>
          <cell r="G180" t="str">
            <v/>
          </cell>
        </row>
        <row r="181">
          <cell r="C181" t="str">
            <v/>
          </cell>
          <cell r="D181" t="str">
            <v/>
          </cell>
          <cell r="E181" t="str">
            <v/>
          </cell>
          <cell r="G181" t="str">
            <v/>
          </cell>
        </row>
        <row r="182">
          <cell r="C182" t="str">
            <v/>
          </cell>
          <cell r="D182" t="str">
            <v/>
          </cell>
          <cell r="E182" t="str">
            <v/>
          </cell>
          <cell r="G182" t="str">
            <v/>
          </cell>
        </row>
        <row r="183">
          <cell r="C183" t="str">
            <v/>
          </cell>
          <cell r="D183" t="str">
            <v/>
          </cell>
          <cell r="E183" t="str">
            <v/>
          </cell>
          <cell r="G183" t="str">
            <v/>
          </cell>
        </row>
        <row r="184">
          <cell r="C184" t="str">
            <v/>
          </cell>
          <cell r="D184" t="str">
            <v/>
          </cell>
          <cell r="E184" t="str">
            <v/>
          </cell>
          <cell r="G184" t="str">
            <v/>
          </cell>
        </row>
        <row r="185">
          <cell r="C185" t="str">
            <v/>
          </cell>
          <cell r="D185" t="str">
            <v/>
          </cell>
          <cell r="E185" t="str">
            <v/>
          </cell>
          <cell r="G185" t="str">
            <v/>
          </cell>
        </row>
        <row r="187">
          <cell r="A187" t="str">
            <v>02.08</v>
          </cell>
          <cell r="C187" t="str">
            <v>ESCAVAÇÃO MECANIZADA POÇOS E VALAS ATÉ 2,00 METROS</v>
          </cell>
          <cell r="D187" t="str">
            <v>m³</v>
          </cell>
          <cell r="E187" t="str">
            <v>NOTURNO</v>
          </cell>
          <cell r="F187">
            <v>1</v>
          </cell>
          <cell r="G187">
            <v>13.23</v>
          </cell>
        </row>
        <row r="188">
          <cell r="B188" t="str">
            <v>ITEM P.U.</v>
          </cell>
          <cell r="C188" t="str">
            <v>DESCRIÇÃO SERVIÇO/MATERIAIS UNITÁRIO</v>
          </cell>
          <cell r="D188" t="str">
            <v xml:space="preserve">UN </v>
          </cell>
          <cell r="E188" t="str">
            <v>PREÇO SERVIÇO/MATERIAL UNITÁRIO</v>
          </cell>
        </row>
        <row r="189">
          <cell r="C189" t="str">
            <v/>
          </cell>
          <cell r="D189" t="str">
            <v/>
          </cell>
          <cell r="E189" t="str">
            <v/>
          </cell>
          <cell r="G189" t="str">
            <v/>
          </cell>
        </row>
        <row r="190">
          <cell r="B190" t="str">
            <v>02.03.09</v>
          </cell>
          <cell r="C190" t="str">
            <v>ESCAVAÇÃO  MECANIZADA SOLO PROF. (0,00 A 2,00)m</v>
          </cell>
          <cell r="D190" t="str">
            <v>m³</v>
          </cell>
          <cell r="E190">
            <v>10.58553057922216</v>
          </cell>
          <cell r="F190">
            <v>1</v>
          </cell>
          <cell r="G190">
            <v>10.58553057922216</v>
          </cell>
        </row>
        <row r="191">
          <cell r="C191" t="str">
            <v/>
          </cell>
          <cell r="D191" t="str">
            <v/>
          </cell>
          <cell r="E191" t="str">
            <v/>
          </cell>
          <cell r="G191" t="str">
            <v/>
          </cell>
        </row>
        <row r="192">
          <cell r="C192" t="str">
            <v/>
          </cell>
          <cell r="D192" t="str">
            <v/>
          </cell>
          <cell r="E192" t="str">
            <v/>
          </cell>
          <cell r="G192" t="str">
            <v/>
          </cell>
        </row>
        <row r="193">
          <cell r="C193" t="str">
            <v/>
          </cell>
          <cell r="D193" t="str">
            <v/>
          </cell>
          <cell r="E193" t="str">
            <v/>
          </cell>
          <cell r="G193" t="str">
            <v/>
          </cell>
        </row>
        <row r="194">
          <cell r="C194" t="str">
            <v/>
          </cell>
          <cell r="D194" t="str">
            <v/>
          </cell>
          <cell r="E194" t="str">
            <v/>
          </cell>
          <cell r="G194" t="str">
            <v/>
          </cell>
        </row>
        <row r="195">
          <cell r="C195" t="str">
            <v/>
          </cell>
          <cell r="D195" t="str">
            <v/>
          </cell>
          <cell r="E195" t="str">
            <v/>
          </cell>
          <cell r="G195" t="str">
            <v/>
          </cell>
        </row>
        <row r="196">
          <cell r="C196" t="str">
            <v/>
          </cell>
          <cell r="D196" t="str">
            <v/>
          </cell>
          <cell r="E196" t="str">
            <v/>
          </cell>
          <cell r="G196" t="str">
            <v/>
          </cell>
        </row>
        <row r="197">
          <cell r="C197" t="str">
            <v/>
          </cell>
          <cell r="D197" t="str">
            <v/>
          </cell>
          <cell r="E197" t="str">
            <v/>
          </cell>
          <cell r="G197" t="str">
            <v/>
          </cell>
        </row>
        <row r="198">
          <cell r="C198" t="str">
            <v/>
          </cell>
          <cell r="D198" t="str">
            <v/>
          </cell>
          <cell r="E198" t="str">
            <v/>
          </cell>
          <cell r="G198" t="str">
            <v/>
          </cell>
        </row>
        <row r="199">
          <cell r="C199" t="str">
            <v/>
          </cell>
          <cell r="D199" t="str">
            <v/>
          </cell>
          <cell r="E199" t="str">
            <v/>
          </cell>
          <cell r="G199" t="str">
            <v/>
          </cell>
        </row>
        <row r="201">
          <cell r="A201" t="str">
            <v>02.09</v>
          </cell>
          <cell r="C201" t="str">
            <v>ESCAVAÇÃO MECANIZADA POÇOS E VALAS ATÉ 4,00 METROS</v>
          </cell>
          <cell r="D201" t="str">
            <v>m³</v>
          </cell>
          <cell r="E201" t="str">
            <v>DIURNO</v>
          </cell>
          <cell r="F201">
            <v>1</v>
          </cell>
          <cell r="G201">
            <v>14.02</v>
          </cell>
        </row>
        <row r="202">
          <cell r="B202" t="str">
            <v>ITEM P.U.</v>
          </cell>
          <cell r="C202" t="str">
            <v>DESCRIÇÃO SERVIÇO/MATERIAIS UNITÁRIO</v>
          </cell>
          <cell r="D202" t="str">
            <v xml:space="preserve">UN </v>
          </cell>
          <cell r="E202" t="str">
            <v>PREÇO SERVIÇO/MATERIAL UNITÁRIO</v>
          </cell>
        </row>
        <row r="203">
          <cell r="C203" t="str">
            <v/>
          </cell>
          <cell r="D203" t="str">
            <v/>
          </cell>
          <cell r="E203" t="str">
            <v/>
          </cell>
          <cell r="G203" t="str">
            <v/>
          </cell>
        </row>
        <row r="204">
          <cell r="B204" t="str">
            <v>02.03.10</v>
          </cell>
          <cell r="C204" t="str">
            <v>ESCAVAÇÃO  MECANIZADA SOLO PROF. (0,00 A 4,00)m</v>
          </cell>
          <cell r="D204" t="str">
            <v>m³</v>
          </cell>
          <cell r="E204">
            <v>14.022714626122532</v>
          </cell>
          <cell r="F204">
            <v>1</v>
          </cell>
          <cell r="G204">
            <v>14.022714626122532</v>
          </cell>
        </row>
        <row r="205">
          <cell r="C205" t="str">
            <v/>
          </cell>
          <cell r="D205" t="str">
            <v/>
          </cell>
          <cell r="E205" t="str">
            <v/>
          </cell>
          <cell r="G205" t="str">
            <v/>
          </cell>
        </row>
        <row r="206">
          <cell r="C206" t="str">
            <v/>
          </cell>
          <cell r="D206" t="str">
            <v/>
          </cell>
          <cell r="E206" t="str">
            <v/>
          </cell>
          <cell r="G206" t="str">
            <v/>
          </cell>
        </row>
        <row r="207">
          <cell r="C207" t="str">
            <v/>
          </cell>
          <cell r="D207" t="str">
            <v/>
          </cell>
          <cell r="E207" t="str">
            <v/>
          </cell>
          <cell r="G207" t="str">
            <v/>
          </cell>
        </row>
        <row r="208">
          <cell r="C208" t="str">
            <v/>
          </cell>
          <cell r="D208" t="str">
            <v/>
          </cell>
          <cell r="E208" t="str">
            <v/>
          </cell>
          <cell r="G208" t="str">
            <v/>
          </cell>
        </row>
        <row r="209">
          <cell r="C209" t="str">
            <v/>
          </cell>
          <cell r="D209" t="str">
            <v/>
          </cell>
          <cell r="E209" t="str">
            <v/>
          </cell>
          <cell r="G209" t="str">
            <v/>
          </cell>
        </row>
        <row r="210">
          <cell r="C210" t="str">
            <v/>
          </cell>
          <cell r="D210" t="str">
            <v/>
          </cell>
          <cell r="E210" t="str">
            <v/>
          </cell>
          <cell r="G210" t="str">
            <v/>
          </cell>
        </row>
        <row r="211">
          <cell r="C211" t="str">
            <v/>
          </cell>
          <cell r="D211" t="str">
            <v/>
          </cell>
          <cell r="E211" t="str">
            <v/>
          </cell>
          <cell r="G211" t="str">
            <v/>
          </cell>
        </row>
        <row r="212">
          <cell r="C212" t="str">
            <v/>
          </cell>
          <cell r="D212" t="str">
            <v/>
          </cell>
          <cell r="E212" t="str">
            <v/>
          </cell>
          <cell r="G212" t="str">
            <v/>
          </cell>
        </row>
        <row r="213">
          <cell r="C213" t="str">
            <v/>
          </cell>
          <cell r="D213" t="str">
            <v/>
          </cell>
          <cell r="E213" t="str">
            <v/>
          </cell>
          <cell r="G213" t="str">
            <v/>
          </cell>
        </row>
        <row r="215">
          <cell r="A215" t="str">
            <v>02.10</v>
          </cell>
          <cell r="C215" t="str">
            <v>ESCAVAÇÃO MECANIZADA POÇOS E VALAS ATÉ 4,00 METROS</v>
          </cell>
          <cell r="D215" t="str">
            <v>m³</v>
          </cell>
          <cell r="E215" t="str">
            <v>NOTURNO</v>
          </cell>
          <cell r="F215">
            <v>1</v>
          </cell>
          <cell r="G215">
            <v>17.53</v>
          </cell>
        </row>
        <row r="216">
          <cell r="B216" t="str">
            <v>ITEM P.U.</v>
          </cell>
          <cell r="C216" t="str">
            <v>DESCRIÇÃO SERVIÇO/MATERIAIS UNITÁRIO</v>
          </cell>
          <cell r="D216" t="str">
            <v xml:space="preserve">UN </v>
          </cell>
          <cell r="E216" t="str">
            <v>PREÇO SERVIÇO/MATERIAL UNITÁRIO</v>
          </cell>
        </row>
        <row r="217">
          <cell r="C217" t="str">
            <v/>
          </cell>
          <cell r="D217" t="str">
            <v/>
          </cell>
          <cell r="E217" t="str">
            <v/>
          </cell>
          <cell r="G217" t="str">
            <v/>
          </cell>
        </row>
        <row r="218">
          <cell r="B218" t="str">
            <v>02.03.10</v>
          </cell>
          <cell r="C218" t="str">
            <v>ESCAVAÇÃO  MECANIZADA SOLO PROF. (0,00 A 4,00)m</v>
          </cell>
          <cell r="D218" t="str">
            <v>m³</v>
          </cell>
          <cell r="E218">
            <v>14.022714626122532</v>
          </cell>
          <cell r="F218">
            <v>1</v>
          </cell>
          <cell r="G218">
            <v>14.022714626122532</v>
          </cell>
        </row>
        <row r="219">
          <cell r="C219" t="str">
            <v/>
          </cell>
          <cell r="D219" t="str">
            <v/>
          </cell>
          <cell r="E219" t="str">
            <v/>
          </cell>
          <cell r="G219" t="str">
            <v/>
          </cell>
        </row>
        <row r="220">
          <cell r="C220" t="str">
            <v/>
          </cell>
          <cell r="D220" t="str">
            <v/>
          </cell>
          <cell r="E220" t="str">
            <v/>
          </cell>
          <cell r="G220" t="str">
            <v/>
          </cell>
        </row>
        <row r="221">
          <cell r="C221" t="str">
            <v/>
          </cell>
          <cell r="D221" t="str">
            <v/>
          </cell>
          <cell r="E221" t="str">
            <v/>
          </cell>
          <cell r="G221" t="str">
            <v/>
          </cell>
        </row>
        <row r="222">
          <cell r="C222" t="str">
            <v/>
          </cell>
          <cell r="D222" t="str">
            <v/>
          </cell>
          <cell r="E222" t="str">
            <v/>
          </cell>
          <cell r="G222" t="str">
            <v/>
          </cell>
        </row>
        <row r="223">
          <cell r="C223" t="str">
            <v/>
          </cell>
          <cell r="D223" t="str">
            <v/>
          </cell>
          <cell r="E223" t="str">
            <v/>
          </cell>
          <cell r="G223" t="str">
            <v/>
          </cell>
        </row>
        <row r="224">
          <cell r="C224" t="str">
            <v/>
          </cell>
          <cell r="D224" t="str">
            <v/>
          </cell>
          <cell r="E224" t="str">
            <v/>
          </cell>
          <cell r="G224" t="str">
            <v/>
          </cell>
        </row>
        <row r="225">
          <cell r="C225" t="str">
            <v/>
          </cell>
          <cell r="D225" t="str">
            <v/>
          </cell>
          <cell r="E225" t="str">
            <v/>
          </cell>
          <cell r="G225" t="str">
            <v/>
          </cell>
        </row>
        <row r="226">
          <cell r="C226" t="str">
            <v/>
          </cell>
          <cell r="D226" t="str">
            <v/>
          </cell>
          <cell r="E226" t="str">
            <v/>
          </cell>
          <cell r="G226" t="str">
            <v/>
          </cell>
        </row>
        <row r="227">
          <cell r="C227" t="str">
            <v/>
          </cell>
          <cell r="D227" t="str">
            <v/>
          </cell>
          <cell r="E227" t="str">
            <v/>
          </cell>
          <cell r="G227" t="str">
            <v/>
          </cell>
        </row>
        <row r="229">
          <cell r="A229" t="str">
            <v>02.11</v>
          </cell>
          <cell r="C229" t="str">
            <v>ESCAVAÇÃO MECANIZADA POÇOS E VALAS ATÉ 6,00 METROS</v>
          </cell>
          <cell r="D229" t="str">
            <v>m³</v>
          </cell>
          <cell r="E229" t="str">
            <v>DIURNO</v>
          </cell>
          <cell r="F229">
            <v>1</v>
          </cell>
          <cell r="G229">
            <v>17.55</v>
          </cell>
        </row>
        <row r="230">
          <cell r="B230" t="str">
            <v>ITEM P.U.</v>
          </cell>
          <cell r="C230" t="str">
            <v>DESCRIÇÃO SERVIÇO/MATERIAIS UNITÁRIO</v>
          </cell>
          <cell r="D230" t="str">
            <v xml:space="preserve">UN </v>
          </cell>
          <cell r="E230" t="str">
            <v>PREÇO SERVIÇO/MATERIAL UNITÁRIO</v>
          </cell>
        </row>
        <row r="231">
          <cell r="C231" t="str">
            <v/>
          </cell>
          <cell r="D231" t="str">
            <v/>
          </cell>
          <cell r="E231" t="str">
            <v/>
          </cell>
          <cell r="G231" t="str">
            <v/>
          </cell>
        </row>
        <row r="232">
          <cell r="B232" t="str">
            <v>02.03.11</v>
          </cell>
          <cell r="C232" t="str">
            <v>ESCAVAÇÃO  MECANIZADA SOLO PROF. (0,00 A 6,00)m</v>
          </cell>
          <cell r="D232" t="str">
            <v>m³</v>
          </cell>
          <cell r="E232">
            <v>17.547073630734147</v>
          </cell>
          <cell r="F232">
            <v>1</v>
          </cell>
          <cell r="G232">
            <v>17.547073630734147</v>
          </cell>
        </row>
        <row r="233">
          <cell r="C233" t="str">
            <v/>
          </cell>
          <cell r="D233" t="str">
            <v/>
          </cell>
          <cell r="E233" t="str">
            <v/>
          </cell>
          <cell r="G233" t="str">
            <v/>
          </cell>
        </row>
        <row r="234">
          <cell r="C234" t="str">
            <v/>
          </cell>
          <cell r="D234" t="str">
            <v/>
          </cell>
          <cell r="E234" t="str">
            <v/>
          </cell>
          <cell r="G234" t="str">
            <v/>
          </cell>
        </row>
        <row r="235">
          <cell r="C235" t="str">
            <v/>
          </cell>
          <cell r="D235" t="str">
            <v/>
          </cell>
          <cell r="E235" t="str">
            <v/>
          </cell>
          <cell r="G235" t="str">
            <v/>
          </cell>
        </row>
        <row r="236">
          <cell r="C236" t="str">
            <v/>
          </cell>
          <cell r="D236" t="str">
            <v/>
          </cell>
          <cell r="E236" t="str">
            <v/>
          </cell>
          <cell r="G236" t="str">
            <v/>
          </cell>
        </row>
        <row r="237">
          <cell r="C237" t="str">
            <v/>
          </cell>
          <cell r="D237" t="str">
            <v/>
          </cell>
          <cell r="E237" t="str">
            <v/>
          </cell>
          <cell r="G237" t="str">
            <v/>
          </cell>
        </row>
        <row r="238">
          <cell r="C238" t="str">
            <v/>
          </cell>
          <cell r="D238" t="str">
            <v/>
          </cell>
          <cell r="E238" t="str">
            <v/>
          </cell>
          <cell r="G238" t="str">
            <v/>
          </cell>
        </row>
        <row r="239">
          <cell r="C239" t="str">
            <v/>
          </cell>
          <cell r="D239" t="str">
            <v/>
          </cell>
          <cell r="E239" t="str">
            <v/>
          </cell>
          <cell r="G239" t="str">
            <v/>
          </cell>
        </row>
        <row r="240">
          <cell r="C240" t="str">
            <v/>
          </cell>
          <cell r="D240" t="str">
            <v/>
          </cell>
          <cell r="E240" t="str">
            <v/>
          </cell>
          <cell r="G240" t="str">
            <v/>
          </cell>
        </row>
        <row r="241">
          <cell r="C241" t="str">
            <v/>
          </cell>
          <cell r="D241" t="str">
            <v/>
          </cell>
          <cell r="E241" t="str">
            <v/>
          </cell>
          <cell r="G241" t="str">
            <v/>
          </cell>
        </row>
        <row r="243">
          <cell r="A243" t="str">
            <v>02.12</v>
          </cell>
          <cell r="C243" t="str">
            <v>ESCAVAÇÃO MECANIZADA POÇOS E VALAS ATÉ 6,00 METROS</v>
          </cell>
          <cell r="D243" t="str">
            <v>m³</v>
          </cell>
          <cell r="E243" t="str">
            <v>NOTURNO</v>
          </cell>
          <cell r="F243">
            <v>1</v>
          </cell>
          <cell r="G243">
            <v>21.93</v>
          </cell>
        </row>
        <row r="244">
          <cell r="B244" t="str">
            <v>ITEM P.U.</v>
          </cell>
          <cell r="C244" t="str">
            <v>DESCRIÇÃO SERVIÇO/MATERIAIS UNITÁRIO</v>
          </cell>
          <cell r="D244" t="str">
            <v xml:space="preserve">UN </v>
          </cell>
          <cell r="E244" t="str">
            <v>PREÇO SERVIÇO/MATERIAL UNITÁRIO</v>
          </cell>
        </row>
        <row r="245">
          <cell r="C245" t="str">
            <v/>
          </cell>
          <cell r="D245" t="str">
            <v/>
          </cell>
          <cell r="E245" t="str">
            <v/>
          </cell>
          <cell r="G245" t="str">
            <v/>
          </cell>
        </row>
        <row r="246">
          <cell r="B246" t="str">
            <v>02.03.11</v>
          </cell>
          <cell r="C246" t="str">
            <v>ESCAVAÇÃO  MECANIZADA SOLO PROF. (0,00 A 6,00)m</v>
          </cell>
          <cell r="D246" t="str">
            <v>m³</v>
          </cell>
          <cell r="E246">
            <v>17.547073630734147</v>
          </cell>
          <cell r="F246">
            <v>1</v>
          </cell>
          <cell r="G246">
            <v>17.547073630734147</v>
          </cell>
        </row>
        <row r="247">
          <cell r="C247" t="str">
            <v/>
          </cell>
          <cell r="D247" t="str">
            <v/>
          </cell>
          <cell r="E247" t="str">
            <v/>
          </cell>
          <cell r="G247" t="str">
            <v/>
          </cell>
        </row>
        <row r="248">
          <cell r="C248" t="str">
            <v/>
          </cell>
          <cell r="D248" t="str">
            <v/>
          </cell>
          <cell r="E248" t="str">
            <v/>
          </cell>
          <cell r="G248" t="str">
            <v/>
          </cell>
        </row>
        <row r="249">
          <cell r="C249" t="str">
            <v/>
          </cell>
          <cell r="D249" t="str">
            <v/>
          </cell>
          <cell r="E249" t="str">
            <v/>
          </cell>
          <cell r="G249" t="str">
            <v/>
          </cell>
        </row>
        <row r="250">
          <cell r="C250" t="str">
            <v/>
          </cell>
          <cell r="D250" t="str">
            <v/>
          </cell>
          <cell r="E250" t="str">
            <v/>
          </cell>
          <cell r="G250" t="str">
            <v/>
          </cell>
        </row>
        <row r="251">
          <cell r="C251" t="str">
            <v/>
          </cell>
          <cell r="D251" t="str">
            <v/>
          </cell>
          <cell r="E251" t="str">
            <v/>
          </cell>
          <cell r="G251" t="str">
            <v/>
          </cell>
        </row>
        <row r="252">
          <cell r="C252" t="str">
            <v/>
          </cell>
          <cell r="D252" t="str">
            <v/>
          </cell>
          <cell r="E252" t="str">
            <v/>
          </cell>
          <cell r="G252" t="str">
            <v/>
          </cell>
        </row>
        <row r="253">
          <cell r="C253" t="str">
            <v/>
          </cell>
          <cell r="D253" t="str">
            <v/>
          </cell>
          <cell r="E253" t="str">
            <v/>
          </cell>
          <cell r="G253" t="str">
            <v/>
          </cell>
        </row>
        <row r="254">
          <cell r="C254" t="str">
            <v/>
          </cell>
          <cell r="D254" t="str">
            <v/>
          </cell>
          <cell r="E254" t="str">
            <v/>
          </cell>
          <cell r="G254" t="str">
            <v/>
          </cell>
        </row>
        <row r="255">
          <cell r="C255" t="str">
            <v/>
          </cell>
          <cell r="D255" t="str">
            <v/>
          </cell>
          <cell r="E255" t="str">
            <v/>
          </cell>
          <cell r="G255" t="str">
            <v/>
          </cell>
        </row>
        <row r="257">
          <cell r="A257" t="str">
            <v>02.13</v>
          </cell>
          <cell r="C257" t="str">
            <v>ESCAVAÇÃO MANUAL POÇOS E VALAS ATÉ 1,25 METROS</v>
          </cell>
          <cell r="D257" t="str">
            <v>m³</v>
          </cell>
          <cell r="E257" t="str">
            <v>DIURNO</v>
          </cell>
          <cell r="F257">
            <v>1</v>
          </cell>
          <cell r="G257">
            <v>53.65</v>
          </cell>
        </row>
        <row r="258">
          <cell r="B258" t="str">
            <v>ITEM P.U.</v>
          </cell>
          <cell r="C258" t="str">
            <v>DESCRIÇÃO SERVIÇO/MATERIAIS UNITÁRIO</v>
          </cell>
          <cell r="D258" t="str">
            <v xml:space="preserve">UN </v>
          </cell>
          <cell r="E258" t="str">
            <v>PREÇO SERVIÇO/MATERIAL UNITÁRIO</v>
          </cell>
        </row>
        <row r="259">
          <cell r="C259" t="str">
            <v/>
          </cell>
          <cell r="D259" t="str">
            <v/>
          </cell>
          <cell r="E259" t="str">
            <v/>
          </cell>
          <cell r="G259" t="str">
            <v/>
          </cell>
        </row>
        <row r="260">
          <cell r="B260" t="str">
            <v>02.03.12</v>
          </cell>
          <cell r="C260" t="str">
            <v>ESCAVAÇÃO  MANUAL SOLO PROF. ATÉ 1,25 m</v>
          </cell>
          <cell r="D260" t="str">
            <v>m³</v>
          </cell>
          <cell r="E260">
            <v>53.649959688575372</v>
          </cell>
          <cell r="F260">
            <v>1</v>
          </cell>
          <cell r="G260">
            <v>53.649959688575372</v>
          </cell>
        </row>
        <row r="261">
          <cell r="C261" t="str">
            <v/>
          </cell>
          <cell r="D261" t="str">
            <v/>
          </cell>
          <cell r="E261" t="str">
            <v/>
          </cell>
          <cell r="G261" t="str">
            <v/>
          </cell>
        </row>
        <row r="262">
          <cell r="C262" t="str">
            <v/>
          </cell>
          <cell r="D262" t="str">
            <v/>
          </cell>
          <cell r="E262" t="str">
            <v/>
          </cell>
          <cell r="G262" t="str">
            <v/>
          </cell>
        </row>
        <row r="263">
          <cell r="C263" t="str">
            <v/>
          </cell>
          <cell r="D263" t="str">
            <v/>
          </cell>
          <cell r="E263" t="str">
            <v/>
          </cell>
          <cell r="G263" t="str">
            <v/>
          </cell>
        </row>
        <row r="264">
          <cell r="C264" t="str">
            <v/>
          </cell>
          <cell r="D264" t="str">
            <v/>
          </cell>
          <cell r="E264" t="str">
            <v/>
          </cell>
          <cell r="G264" t="str">
            <v/>
          </cell>
        </row>
        <row r="265">
          <cell r="C265" t="str">
            <v/>
          </cell>
          <cell r="D265" t="str">
            <v/>
          </cell>
          <cell r="E265" t="str">
            <v/>
          </cell>
          <cell r="G265" t="str">
            <v/>
          </cell>
        </row>
        <row r="266">
          <cell r="C266" t="str">
            <v/>
          </cell>
          <cell r="D266" t="str">
            <v/>
          </cell>
          <cell r="E266" t="str">
            <v/>
          </cell>
          <cell r="G266" t="str">
            <v/>
          </cell>
        </row>
        <row r="267">
          <cell r="C267" t="str">
            <v/>
          </cell>
          <cell r="D267" t="str">
            <v/>
          </cell>
          <cell r="E267" t="str">
            <v/>
          </cell>
          <cell r="G267" t="str">
            <v/>
          </cell>
        </row>
        <row r="268">
          <cell r="C268" t="str">
            <v/>
          </cell>
          <cell r="D268" t="str">
            <v/>
          </cell>
          <cell r="E268" t="str">
            <v/>
          </cell>
          <cell r="G268" t="str">
            <v/>
          </cell>
        </row>
        <row r="269">
          <cell r="C269" t="str">
            <v/>
          </cell>
          <cell r="D269" t="str">
            <v/>
          </cell>
          <cell r="E269" t="str">
            <v/>
          </cell>
          <cell r="G269" t="str">
            <v/>
          </cell>
        </row>
        <row r="271">
          <cell r="A271" t="str">
            <v>02.14</v>
          </cell>
          <cell r="C271" t="str">
            <v>ESCAVAÇÃO MANUAL POÇOS E VALAS ATÉ 1,25 METROS</v>
          </cell>
          <cell r="D271" t="str">
            <v>m³</v>
          </cell>
          <cell r="E271" t="str">
            <v>NOTURNO</v>
          </cell>
          <cell r="F271">
            <v>1</v>
          </cell>
          <cell r="G271">
            <v>67.06</v>
          </cell>
        </row>
        <row r="272">
          <cell r="B272" t="str">
            <v>ITEM P.U.</v>
          </cell>
          <cell r="C272" t="str">
            <v>DESCRIÇÃO SERVIÇO/MATERIAIS UNITÁRIO</v>
          </cell>
          <cell r="D272" t="str">
            <v xml:space="preserve">UN </v>
          </cell>
          <cell r="E272" t="str">
            <v>PREÇO SERVIÇO/MATERIAL UNITÁRIO</v>
          </cell>
        </row>
        <row r="273">
          <cell r="C273" t="str">
            <v/>
          </cell>
          <cell r="D273" t="str">
            <v/>
          </cell>
          <cell r="E273" t="str">
            <v/>
          </cell>
          <cell r="G273" t="str">
            <v/>
          </cell>
        </row>
        <row r="274">
          <cell r="B274" t="str">
            <v>02.03.12</v>
          </cell>
          <cell r="C274" t="str">
            <v>ESCAVAÇÃO  MANUAL SOLO PROF. ATÉ 1,25 m</v>
          </cell>
          <cell r="D274" t="str">
            <v>m³</v>
          </cell>
          <cell r="E274">
            <v>53.649959688575372</v>
          </cell>
          <cell r="F274">
            <v>1</v>
          </cell>
          <cell r="G274">
            <v>53.649959688575372</v>
          </cell>
        </row>
        <row r="275">
          <cell r="C275" t="str">
            <v/>
          </cell>
          <cell r="D275" t="str">
            <v/>
          </cell>
          <cell r="E275" t="str">
            <v/>
          </cell>
          <cell r="G275" t="str">
            <v/>
          </cell>
        </row>
        <row r="276">
          <cell r="C276" t="str">
            <v/>
          </cell>
          <cell r="D276" t="str">
            <v/>
          </cell>
          <cell r="E276" t="str">
            <v/>
          </cell>
          <cell r="G276" t="str">
            <v/>
          </cell>
        </row>
        <row r="277">
          <cell r="C277" t="str">
            <v/>
          </cell>
          <cell r="D277" t="str">
            <v/>
          </cell>
          <cell r="E277" t="str">
            <v/>
          </cell>
          <cell r="G277" t="str">
            <v/>
          </cell>
        </row>
        <row r="278">
          <cell r="C278" t="str">
            <v/>
          </cell>
          <cell r="D278" t="str">
            <v/>
          </cell>
          <cell r="E278" t="str">
            <v/>
          </cell>
          <cell r="G278" t="str">
            <v/>
          </cell>
        </row>
        <row r="279">
          <cell r="C279" t="str">
            <v/>
          </cell>
          <cell r="D279" t="str">
            <v/>
          </cell>
          <cell r="E279" t="str">
            <v/>
          </cell>
          <cell r="G279" t="str">
            <v/>
          </cell>
        </row>
        <row r="280">
          <cell r="C280" t="str">
            <v/>
          </cell>
          <cell r="D280" t="str">
            <v/>
          </cell>
          <cell r="E280" t="str">
            <v/>
          </cell>
          <cell r="G280" t="str">
            <v/>
          </cell>
        </row>
        <row r="281">
          <cell r="C281" t="str">
            <v/>
          </cell>
          <cell r="D281" t="str">
            <v/>
          </cell>
          <cell r="E281" t="str">
            <v/>
          </cell>
          <cell r="G281" t="str">
            <v/>
          </cell>
        </row>
        <row r="282">
          <cell r="C282" t="str">
            <v/>
          </cell>
          <cell r="D282" t="str">
            <v/>
          </cell>
          <cell r="E282" t="str">
            <v/>
          </cell>
          <cell r="G282" t="str">
            <v/>
          </cell>
        </row>
        <row r="283">
          <cell r="C283" t="str">
            <v/>
          </cell>
          <cell r="D283" t="str">
            <v/>
          </cell>
          <cell r="E283" t="str">
            <v/>
          </cell>
          <cell r="G283" t="str">
            <v/>
          </cell>
        </row>
        <row r="285">
          <cell r="A285" t="str">
            <v>02.15</v>
          </cell>
          <cell r="C285" t="str">
            <v>ESCAVAÇÃO MANUAL POÇOS E VALAS DE 1,25 ATÉ 6,00 METROS</v>
          </cell>
          <cell r="D285" t="str">
            <v>m³</v>
          </cell>
          <cell r="E285" t="str">
            <v>DIURNO</v>
          </cell>
          <cell r="F285">
            <v>1</v>
          </cell>
          <cell r="G285">
            <v>99.06</v>
          </cell>
        </row>
        <row r="286">
          <cell r="B286" t="str">
            <v>ITEM P.U.</v>
          </cell>
          <cell r="C286" t="str">
            <v>DESCRIÇÃO SERVIÇO/MATERIAIS UNITÁRIO</v>
          </cell>
          <cell r="D286" t="str">
            <v xml:space="preserve">UN </v>
          </cell>
          <cell r="E286" t="str">
            <v>PREÇO SERVIÇO/MATERIAL UNITÁRIO</v>
          </cell>
        </row>
        <row r="287">
          <cell r="C287" t="str">
            <v/>
          </cell>
          <cell r="D287" t="str">
            <v/>
          </cell>
          <cell r="E287" t="str">
            <v/>
          </cell>
          <cell r="G287" t="str">
            <v/>
          </cell>
        </row>
        <row r="288">
          <cell r="B288" t="str">
            <v>02.03.13</v>
          </cell>
          <cell r="C288" t="str">
            <v>ESCAVAÇÃO MANUAL DE AREAS, VALAS, POÇOS E CAVAS EM SOLO NÃO ROCHOSO, COM PROFUND. DE 0,00 A 6,00 M</v>
          </cell>
          <cell r="D288" t="str">
            <v>m³</v>
          </cell>
          <cell r="E288">
            <v>99.055659090744797</v>
          </cell>
          <cell r="F288">
            <v>1</v>
          </cell>
          <cell r="G288">
            <v>99.055659090744797</v>
          </cell>
        </row>
        <row r="289">
          <cell r="C289" t="str">
            <v/>
          </cell>
          <cell r="D289" t="str">
            <v/>
          </cell>
          <cell r="E289" t="str">
            <v/>
          </cell>
          <cell r="G289" t="str">
            <v/>
          </cell>
        </row>
        <row r="290">
          <cell r="C290" t="str">
            <v/>
          </cell>
          <cell r="D290" t="str">
            <v/>
          </cell>
          <cell r="E290" t="str">
            <v/>
          </cell>
          <cell r="G290" t="str">
            <v/>
          </cell>
        </row>
        <row r="291">
          <cell r="C291" t="str">
            <v/>
          </cell>
          <cell r="D291" t="str">
            <v/>
          </cell>
          <cell r="E291" t="str">
            <v/>
          </cell>
          <cell r="G291" t="str">
            <v/>
          </cell>
        </row>
        <row r="292">
          <cell r="C292" t="str">
            <v/>
          </cell>
          <cell r="D292" t="str">
            <v/>
          </cell>
          <cell r="E292" t="str">
            <v/>
          </cell>
          <cell r="G292" t="str">
            <v/>
          </cell>
        </row>
        <row r="293">
          <cell r="C293" t="str">
            <v/>
          </cell>
          <cell r="D293" t="str">
            <v/>
          </cell>
          <cell r="E293" t="str">
            <v/>
          </cell>
          <cell r="G293" t="str">
            <v/>
          </cell>
        </row>
        <row r="294">
          <cell r="C294" t="str">
            <v/>
          </cell>
          <cell r="D294" t="str">
            <v/>
          </cell>
          <cell r="E294" t="str">
            <v/>
          </cell>
          <cell r="G294" t="str">
            <v/>
          </cell>
        </row>
        <row r="295">
          <cell r="C295" t="str">
            <v/>
          </cell>
          <cell r="D295" t="str">
            <v/>
          </cell>
          <cell r="E295" t="str">
            <v/>
          </cell>
          <cell r="G295" t="str">
            <v/>
          </cell>
        </row>
        <row r="296">
          <cell r="C296" t="str">
            <v/>
          </cell>
          <cell r="D296" t="str">
            <v/>
          </cell>
          <cell r="E296" t="str">
            <v/>
          </cell>
          <cell r="G296" t="str">
            <v/>
          </cell>
        </row>
        <row r="297">
          <cell r="C297" t="str">
            <v/>
          </cell>
          <cell r="D297" t="str">
            <v/>
          </cell>
          <cell r="E297" t="str">
            <v/>
          </cell>
          <cell r="G297" t="str">
            <v/>
          </cell>
        </row>
        <row r="299">
          <cell r="A299" t="str">
            <v>02.16</v>
          </cell>
          <cell r="C299" t="str">
            <v>ESCAVAÇÃO MANUAL POÇOS E VALAS DE 1,25 ATÉ 6,00 METROS</v>
          </cell>
          <cell r="D299" t="str">
            <v>m³</v>
          </cell>
          <cell r="E299" t="str">
            <v>NOTURNO</v>
          </cell>
          <cell r="F299">
            <v>1</v>
          </cell>
          <cell r="G299">
            <v>123.82</v>
          </cell>
        </row>
        <row r="300">
          <cell r="B300" t="str">
            <v>ITEM P.U.</v>
          </cell>
          <cell r="C300" t="str">
            <v>DESCRIÇÃO SERVIÇO/MATERIAIS UNITÁRIO</v>
          </cell>
          <cell r="D300" t="str">
            <v xml:space="preserve">UN </v>
          </cell>
          <cell r="E300" t="str">
            <v>PREÇO SERVIÇO/MATERIAL UNITÁRIO</v>
          </cell>
        </row>
        <row r="301">
          <cell r="C301" t="str">
            <v/>
          </cell>
          <cell r="D301" t="str">
            <v/>
          </cell>
          <cell r="E301" t="str">
            <v/>
          </cell>
          <cell r="G301" t="str">
            <v/>
          </cell>
        </row>
        <row r="302">
          <cell r="B302" t="str">
            <v>02.03.13</v>
          </cell>
          <cell r="C302" t="str">
            <v>ESCAVAÇÃO MANUAL DE AREAS, VALAS, POÇOS E CAVAS EM SOLO NÃO ROCHOSO, COM PROFUND. DE 0,00 A 6,00 M</v>
          </cell>
          <cell r="D302" t="str">
            <v>m³</v>
          </cell>
          <cell r="E302">
            <v>99.055659090744797</v>
          </cell>
          <cell r="F302">
            <v>1</v>
          </cell>
          <cell r="G302">
            <v>99.055659090744797</v>
          </cell>
        </row>
        <row r="303">
          <cell r="C303" t="str">
            <v/>
          </cell>
          <cell r="D303" t="str">
            <v/>
          </cell>
          <cell r="E303" t="str">
            <v/>
          </cell>
          <cell r="G303" t="str">
            <v/>
          </cell>
        </row>
        <row r="304">
          <cell r="C304" t="str">
            <v/>
          </cell>
          <cell r="D304" t="str">
            <v/>
          </cell>
          <cell r="E304" t="str">
            <v/>
          </cell>
          <cell r="G304" t="str">
            <v/>
          </cell>
        </row>
        <row r="305">
          <cell r="C305" t="str">
            <v/>
          </cell>
          <cell r="D305" t="str">
            <v/>
          </cell>
          <cell r="E305" t="str">
            <v/>
          </cell>
          <cell r="G305" t="str">
            <v/>
          </cell>
        </row>
        <row r="306">
          <cell r="C306" t="str">
            <v/>
          </cell>
          <cell r="D306" t="str">
            <v/>
          </cell>
          <cell r="E306" t="str">
            <v/>
          </cell>
          <cell r="G306" t="str">
            <v/>
          </cell>
        </row>
        <row r="307">
          <cell r="C307" t="str">
            <v/>
          </cell>
          <cell r="D307" t="str">
            <v/>
          </cell>
          <cell r="E307" t="str">
            <v/>
          </cell>
          <cell r="G307" t="str">
            <v/>
          </cell>
        </row>
        <row r="308">
          <cell r="C308" t="str">
            <v/>
          </cell>
          <cell r="D308" t="str">
            <v/>
          </cell>
          <cell r="E308" t="str">
            <v/>
          </cell>
          <cell r="G308" t="str">
            <v/>
          </cell>
        </row>
        <row r="309">
          <cell r="C309" t="str">
            <v/>
          </cell>
          <cell r="D309" t="str">
            <v/>
          </cell>
          <cell r="E309" t="str">
            <v/>
          </cell>
          <cell r="G309" t="str">
            <v/>
          </cell>
        </row>
        <row r="310">
          <cell r="C310" t="str">
            <v/>
          </cell>
          <cell r="D310" t="str">
            <v/>
          </cell>
          <cell r="E310" t="str">
            <v/>
          </cell>
          <cell r="G310" t="str">
            <v/>
          </cell>
        </row>
        <row r="311">
          <cell r="C311" t="str">
            <v/>
          </cell>
          <cell r="D311" t="str">
            <v/>
          </cell>
          <cell r="E311" t="str">
            <v/>
          </cell>
          <cell r="G311" t="str">
            <v/>
          </cell>
        </row>
        <row r="313">
          <cell r="A313" t="str">
            <v>02.17</v>
          </cell>
          <cell r="C313" t="str">
            <v>REATERRO MANUAL OU MECANIZADO DE VALAS, ADENSADO MECANICAMENTE EM CAMADAS DE 20 cm</v>
          </cell>
          <cell r="D313" t="str">
            <v>m³</v>
          </cell>
          <cell r="E313" t="str">
            <v>DIURNO</v>
          </cell>
          <cell r="F313">
            <v>1</v>
          </cell>
          <cell r="G313">
            <v>12.45</v>
          </cell>
        </row>
        <row r="314">
          <cell r="B314" t="str">
            <v>ITEM P.U.</v>
          </cell>
          <cell r="C314" t="str">
            <v>DESCRIÇÃO SERVIÇO/MATERIAIS UNITÁRIO</v>
          </cell>
          <cell r="D314" t="str">
            <v xml:space="preserve">UN </v>
          </cell>
          <cell r="E314" t="str">
            <v>PREÇO SERVIÇO/MATERIAL UNITÁRIO</v>
          </cell>
        </row>
        <row r="315">
          <cell r="C315" t="str">
            <v/>
          </cell>
          <cell r="D315" t="str">
            <v/>
          </cell>
          <cell r="E315" t="str">
            <v/>
          </cell>
          <cell r="G315" t="str">
            <v/>
          </cell>
        </row>
        <row r="316">
          <cell r="B316" t="str">
            <v>02.03.20</v>
          </cell>
          <cell r="C316" t="str">
            <v>ATERRO/REATERRO DE VALAS, POÇOS E CAVAS COMPACTADO MECANICAMENTE</v>
          </cell>
          <cell r="D316" t="str">
            <v>m³</v>
          </cell>
          <cell r="E316">
            <v>12.453565387320189</v>
          </cell>
          <cell r="F316">
            <v>1</v>
          </cell>
          <cell r="G316">
            <v>12.453565387320189</v>
          </cell>
        </row>
        <row r="317">
          <cell r="C317" t="str">
            <v/>
          </cell>
          <cell r="D317" t="str">
            <v/>
          </cell>
          <cell r="E317" t="str">
            <v/>
          </cell>
          <cell r="G317" t="str">
            <v/>
          </cell>
        </row>
        <row r="318">
          <cell r="C318" t="str">
            <v/>
          </cell>
          <cell r="D318" t="str">
            <v/>
          </cell>
          <cell r="E318" t="str">
            <v/>
          </cell>
          <cell r="G318" t="str">
            <v/>
          </cell>
        </row>
        <row r="319">
          <cell r="C319" t="str">
            <v/>
          </cell>
          <cell r="D319" t="str">
            <v/>
          </cell>
          <cell r="E319" t="str">
            <v/>
          </cell>
          <cell r="G319" t="str">
            <v/>
          </cell>
        </row>
        <row r="320">
          <cell r="C320" t="str">
            <v/>
          </cell>
          <cell r="D320" t="str">
            <v/>
          </cell>
          <cell r="E320" t="str">
            <v/>
          </cell>
          <cell r="G320" t="str">
            <v/>
          </cell>
        </row>
        <row r="321">
          <cell r="C321" t="str">
            <v/>
          </cell>
          <cell r="D321" t="str">
            <v/>
          </cell>
          <cell r="E321" t="str">
            <v/>
          </cell>
          <cell r="G321" t="str">
            <v/>
          </cell>
        </row>
        <row r="322">
          <cell r="C322" t="str">
            <v/>
          </cell>
          <cell r="D322" t="str">
            <v/>
          </cell>
          <cell r="E322" t="str">
            <v/>
          </cell>
          <cell r="G322" t="str">
            <v/>
          </cell>
        </row>
        <row r="323">
          <cell r="C323" t="str">
            <v/>
          </cell>
          <cell r="D323" t="str">
            <v/>
          </cell>
          <cell r="E323" t="str">
            <v/>
          </cell>
          <cell r="G323" t="str">
            <v/>
          </cell>
        </row>
        <row r="324">
          <cell r="C324" t="str">
            <v/>
          </cell>
          <cell r="D324" t="str">
            <v/>
          </cell>
          <cell r="E324" t="str">
            <v/>
          </cell>
          <cell r="G324" t="str">
            <v/>
          </cell>
        </row>
        <row r="325">
          <cell r="C325" t="str">
            <v/>
          </cell>
          <cell r="D325" t="str">
            <v/>
          </cell>
          <cell r="E325" t="str">
            <v/>
          </cell>
          <cell r="G325" t="str">
            <v/>
          </cell>
        </row>
        <row r="327">
          <cell r="A327" t="str">
            <v>02.18</v>
          </cell>
          <cell r="C327" t="str">
            <v>REATERRO MANUAL OU MECANIZADO DE VALAS, ADENSADO MECANICAMENTE EM CAMADAS DE 20 cm</v>
          </cell>
          <cell r="D327" t="str">
            <v>m³</v>
          </cell>
          <cell r="E327" t="str">
            <v>NOTURNO</v>
          </cell>
          <cell r="F327">
            <v>1</v>
          </cell>
          <cell r="G327">
            <v>15.57</v>
          </cell>
        </row>
        <row r="328">
          <cell r="B328" t="str">
            <v>ITEM P.U.</v>
          </cell>
          <cell r="C328" t="str">
            <v>DESCRIÇÃO SERVIÇO/MATERIAIS UNITÁRIO</v>
          </cell>
          <cell r="D328" t="str">
            <v xml:space="preserve">UN </v>
          </cell>
          <cell r="E328" t="str">
            <v>PREÇO SERVIÇO/MATERIAL UNITÁRIO</v>
          </cell>
        </row>
        <row r="329">
          <cell r="C329" t="str">
            <v/>
          </cell>
          <cell r="D329" t="str">
            <v/>
          </cell>
          <cell r="E329" t="str">
            <v/>
          </cell>
          <cell r="G329" t="str">
            <v/>
          </cell>
        </row>
        <row r="330">
          <cell r="B330" t="str">
            <v>02.03.20</v>
          </cell>
          <cell r="C330" t="str">
            <v>ATERRO/REATERRO DE VALAS, POÇOS E CAVAS COMPACTADO MECANICAMENTE</v>
          </cell>
          <cell r="D330" t="str">
            <v>m³</v>
          </cell>
          <cell r="E330">
            <v>12.453565387320189</v>
          </cell>
          <cell r="F330">
            <v>1</v>
          </cell>
          <cell r="G330">
            <v>12.453565387320189</v>
          </cell>
        </row>
        <row r="331">
          <cell r="C331" t="str">
            <v/>
          </cell>
          <cell r="D331" t="str">
            <v/>
          </cell>
          <cell r="E331" t="str">
            <v/>
          </cell>
          <cell r="G331" t="str">
            <v/>
          </cell>
        </row>
        <row r="332">
          <cell r="C332" t="str">
            <v/>
          </cell>
          <cell r="D332" t="str">
            <v/>
          </cell>
          <cell r="E332" t="str">
            <v/>
          </cell>
          <cell r="G332" t="str">
            <v/>
          </cell>
        </row>
        <row r="333">
          <cell r="C333" t="str">
            <v/>
          </cell>
          <cell r="D333" t="str">
            <v/>
          </cell>
          <cell r="E333" t="str">
            <v/>
          </cell>
          <cell r="G333" t="str">
            <v/>
          </cell>
        </row>
        <row r="334">
          <cell r="C334" t="str">
            <v/>
          </cell>
          <cell r="D334" t="str">
            <v/>
          </cell>
          <cell r="E334" t="str">
            <v/>
          </cell>
          <cell r="G334" t="str">
            <v/>
          </cell>
        </row>
        <row r="335">
          <cell r="C335" t="str">
            <v/>
          </cell>
          <cell r="D335" t="str">
            <v/>
          </cell>
          <cell r="E335" t="str">
            <v/>
          </cell>
          <cell r="G335" t="str">
            <v/>
          </cell>
        </row>
        <row r="336">
          <cell r="C336" t="str">
            <v/>
          </cell>
          <cell r="D336" t="str">
            <v/>
          </cell>
          <cell r="E336" t="str">
            <v/>
          </cell>
          <cell r="G336" t="str">
            <v/>
          </cell>
        </row>
        <row r="337">
          <cell r="C337" t="str">
            <v/>
          </cell>
          <cell r="D337" t="str">
            <v/>
          </cell>
          <cell r="E337" t="str">
            <v/>
          </cell>
          <cell r="G337" t="str">
            <v/>
          </cell>
        </row>
        <row r="338">
          <cell r="C338" t="str">
            <v/>
          </cell>
          <cell r="D338" t="str">
            <v/>
          </cell>
          <cell r="E338" t="str">
            <v/>
          </cell>
          <cell r="G338" t="str">
            <v/>
          </cell>
        </row>
        <row r="339">
          <cell r="C339" t="str">
            <v/>
          </cell>
          <cell r="D339" t="str">
            <v/>
          </cell>
          <cell r="E339" t="str">
            <v/>
          </cell>
          <cell r="G339" t="str">
            <v/>
          </cell>
        </row>
        <row r="341">
          <cell r="A341" t="str">
            <v>02.19</v>
          </cell>
          <cell r="C341" t="str">
            <v>REATERRO MANUAL OU MECANIZADO DE VALAS, COM FORNECIMENTO DE AREIA, ADENSAMENTO HIDRÁULICO COM GC = 100%.</v>
          </cell>
          <cell r="D341" t="str">
            <v>m³</v>
          </cell>
          <cell r="E341" t="str">
            <v>DIURNO</v>
          </cell>
          <cell r="F341">
            <v>1</v>
          </cell>
          <cell r="G341">
            <v>166.23</v>
          </cell>
        </row>
        <row r="342">
          <cell r="B342" t="str">
            <v>ITEM P.U.</v>
          </cell>
          <cell r="C342" t="str">
            <v>DESCRIÇÃO SERVIÇO/MATERIAIS UNITÁRIO</v>
          </cell>
          <cell r="D342" t="str">
            <v xml:space="preserve">UN </v>
          </cell>
          <cell r="E342" t="str">
            <v>PREÇO SERVIÇO/MATERIAL UNITÁRIO</v>
          </cell>
        </row>
        <row r="343">
          <cell r="C343" t="str">
            <v/>
          </cell>
          <cell r="D343" t="str">
            <v/>
          </cell>
          <cell r="E343" t="str">
            <v/>
          </cell>
          <cell r="G343" t="str">
            <v/>
          </cell>
        </row>
        <row r="344">
          <cell r="B344" t="str">
            <v>02.03.21</v>
          </cell>
          <cell r="C344" t="str">
            <v>ATERRO/REATERRO DE VALAS, POÇOS E CAVAS, COM FORN. DE AREIA/PÓ DE PEDRA, G.C.&gt;=100%, SEM TRANSPORTE</v>
          </cell>
          <cell r="D344" t="str">
            <v>m³</v>
          </cell>
          <cell r="E344">
            <v>130.86206508996054</v>
          </cell>
          <cell r="F344">
            <v>1</v>
          </cell>
          <cell r="G344">
            <v>130.86206508996054</v>
          </cell>
        </row>
        <row r="345">
          <cell r="B345" t="str">
            <v>02.03.22</v>
          </cell>
          <cell r="C345" t="str">
            <v>TRANSPORTE DE AREIA / PÓ DE PEDRA PARA ATERRO</v>
          </cell>
          <cell r="D345" t="str">
            <v>m³xKm</v>
          </cell>
          <cell r="E345">
            <v>1.7684062849994668</v>
          </cell>
          <cell r="F345">
            <v>20</v>
          </cell>
          <cell r="G345">
            <v>35.368125699989335</v>
          </cell>
        </row>
        <row r="346">
          <cell r="C346" t="str">
            <v/>
          </cell>
          <cell r="D346" t="str">
            <v/>
          </cell>
          <cell r="E346" t="str">
            <v/>
          </cell>
          <cell r="G346" t="str">
            <v/>
          </cell>
        </row>
        <row r="347">
          <cell r="C347" t="str">
            <v/>
          </cell>
          <cell r="D347" t="str">
            <v/>
          </cell>
          <cell r="E347" t="str">
            <v/>
          </cell>
          <cell r="G347" t="str">
            <v/>
          </cell>
        </row>
        <row r="348">
          <cell r="C348" t="str">
            <v/>
          </cell>
          <cell r="D348" t="str">
            <v/>
          </cell>
          <cell r="E348" t="str">
            <v/>
          </cell>
          <cell r="G348" t="str">
            <v/>
          </cell>
        </row>
        <row r="349">
          <cell r="C349" t="str">
            <v/>
          </cell>
          <cell r="D349" t="str">
            <v/>
          </cell>
          <cell r="E349" t="str">
            <v/>
          </cell>
          <cell r="G349" t="str">
            <v/>
          </cell>
        </row>
        <row r="350">
          <cell r="C350" t="str">
            <v/>
          </cell>
          <cell r="D350" t="str">
            <v/>
          </cell>
          <cell r="E350" t="str">
            <v/>
          </cell>
          <cell r="G350" t="str">
            <v/>
          </cell>
        </row>
        <row r="351">
          <cell r="C351" t="str">
            <v/>
          </cell>
          <cell r="D351" t="str">
            <v/>
          </cell>
          <cell r="E351" t="str">
            <v/>
          </cell>
          <cell r="G351" t="str">
            <v/>
          </cell>
        </row>
        <row r="352">
          <cell r="C352" t="str">
            <v/>
          </cell>
          <cell r="D352" t="str">
            <v/>
          </cell>
          <cell r="E352" t="str">
            <v/>
          </cell>
          <cell r="G352" t="str">
            <v/>
          </cell>
        </row>
        <row r="353">
          <cell r="C353" t="str">
            <v/>
          </cell>
          <cell r="D353" t="str">
            <v/>
          </cell>
          <cell r="E353" t="str">
            <v/>
          </cell>
          <cell r="G353" t="str">
            <v/>
          </cell>
        </row>
        <row r="355">
          <cell r="A355" t="str">
            <v>02.20</v>
          </cell>
          <cell r="C355" t="str">
            <v>REATERRO MANUAL OU MECANIZADO DE VALAS, COM FORNECIMENTO DE AREIA, ADENSAMENTO HIDRÁULICO COM GC = 100%.</v>
          </cell>
          <cell r="D355" t="str">
            <v>m³</v>
          </cell>
          <cell r="E355" t="str">
            <v>NOTURNO</v>
          </cell>
          <cell r="F355">
            <v>1</v>
          </cell>
          <cell r="G355">
            <v>207.79</v>
          </cell>
        </row>
        <row r="356">
          <cell r="B356" t="str">
            <v>ITEM P.U.</v>
          </cell>
          <cell r="C356" t="str">
            <v>DESCRIÇÃO SERVIÇO/MATERIAIS UNITÁRIO</v>
          </cell>
          <cell r="D356" t="str">
            <v xml:space="preserve">UN </v>
          </cell>
          <cell r="E356" t="str">
            <v>PREÇO SERVIÇO/MATERIAL UNITÁRIO</v>
          </cell>
        </row>
        <row r="357">
          <cell r="C357" t="str">
            <v/>
          </cell>
          <cell r="D357" t="str">
            <v/>
          </cell>
          <cell r="E357" t="str">
            <v/>
          </cell>
          <cell r="G357" t="str">
            <v/>
          </cell>
        </row>
        <row r="358">
          <cell r="B358" t="str">
            <v>02.03.21</v>
          </cell>
          <cell r="C358" t="str">
            <v>ATERRO/REATERRO DE VALAS, POÇOS E CAVAS, COM FORN. DE AREIA/PÓ DE PEDRA, G.C.&gt;=100%, SEM TRANSPORTE</v>
          </cell>
          <cell r="D358" t="str">
            <v>m³</v>
          </cell>
          <cell r="E358">
            <v>130.86206508996054</v>
          </cell>
          <cell r="F358">
            <v>1</v>
          </cell>
          <cell r="G358">
            <v>130.86206508996054</v>
          </cell>
        </row>
        <row r="359">
          <cell r="B359" t="str">
            <v>02.03.22</v>
          </cell>
          <cell r="C359" t="str">
            <v>TRANSPORTE DE AREIA / PÓ DE PEDRA PARA ATERRO</v>
          </cell>
          <cell r="D359" t="str">
            <v>m³xKm</v>
          </cell>
          <cell r="E359">
            <v>1.7684062849994668</v>
          </cell>
          <cell r="F359">
            <v>20</v>
          </cell>
          <cell r="G359">
            <v>35.368125699989335</v>
          </cell>
        </row>
        <row r="360">
          <cell r="C360" t="str">
            <v/>
          </cell>
          <cell r="D360" t="str">
            <v/>
          </cell>
          <cell r="E360" t="str">
            <v/>
          </cell>
          <cell r="G360" t="str">
            <v/>
          </cell>
        </row>
        <row r="361">
          <cell r="C361" t="str">
            <v/>
          </cell>
          <cell r="D361" t="str">
            <v/>
          </cell>
          <cell r="E361" t="str">
            <v/>
          </cell>
          <cell r="G361" t="str">
            <v/>
          </cell>
        </row>
        <row r="362">
          <cell r="C362" t="str">
            <v/>
          </cell>
          <cell r="D362" t="str">
            <v/>
          </cell>
          <cell r="E362" t="str">
            <v/>
          </cell>
          <cell r="G362" t="str">
            <v/>
          </cell>
        </row>
        <row r="363">
          <cell r="C363" t="str">
            <v/>
          </cell>
          <cell r="D363" t="str">
            <v/>
          </cell>
          <cell r="E363" t="str">
            <v/>
          </cell>
          <cell r="G363" t="str">
            <v/>
          </cell>
        </row>
        <row r="364">
          <cell r="C364" t="str">
            <v/>
          </cell>
          <cell r="D364" t="str">
            <v/>
          </cell>
          <cell r="E364" t="str">
            <v/>
          </cell>
          <cell r="G364" t="str">
            <v/>
          </cell>
        </row>
        <row r="365">
          <cell r="C365" t="str">
            <v/>
          </cell>
          <cell r="D365" t="str">
            <v/>
          </cell>
          <cell r="E365" t="str">
            <v/>
          </cell>
          <cell r="G365" t="str">
            <v/>
          </cell>
        </row>
        <row r="366">
          <cell r="C366" t="str">
            <v/>
          </cell>
          <cell r="D366" t="str">
            <v/>
          </cell>
          <cell r="E366" t="str">
            <v/>
          </cell>
          <cell r="G366" t="str">
            <v/>
          </cell>
        </row>
        <row r="367">
          <cell r="C367" t="str">
            <v/>
          </cell>
          <cell r="D367" t="str">
            <v/>
          </cell>
          <cell r="E367" t="str">
            <v/>
          </cell>
          <cell r="G367" t="str">
            <v/>
          </cell>
        </row>
        <row r="369">
          <cell r="A369" t="str">
            <v>02.21</v>
          </cell>
          <cell r="C369" t="str">
            <v>CARGA, MANOBRAS, TRANSPORTE E DESCARGA DE AREIA, BRITA, PEDRA DE MAO, SOLOS E ENTULHOS COM CAMINHAO BASCULANTE ATÉ 10 m³. Taxa empolamento 28%</v>
          </cell>
          <cell r="D369" t="str">
            <v>m³</v>
          </cell>
          <cell r="E369" t="str">
            <v>DIURNO</v>
          </cell>
          <cell r="F369">
            <v>1</v>
          </cell>
          <cell r="G369">
            <v>55.36</v>
          </cell>
        </row>
        <row r="370">
          <cell r="B370" t="str">
            <v>ITEM P.U.</v>
          </cell>
          <cell r="C370" t="str">
            <v>DESCRIÇÃO SERVIÇO/MATERIAIS UNITÁRIO</v>
          </cell>
          <cell r="D370" t="str">
            <v xml:space="preserve">UN </v>
          </cell>
          <cell r="E370" t="str">
            <v>PREÇO SERVIÇO/MATERIAL UNITÁRIO</v>
          </cell>
        </row>
        <row r="371">
          <cell r="C371" t="str">
            <v/>
          </cell>
          <cell r="D371" t="str">
            <v/>
          </cell>
          <cell r="E371" t="str">
            <v/>
          </cell>
          <cell r="G371" t="str">
            <v/>
          </cell>
        </row>
        <row r="372">
          <cell r="B372" t="str">
            <v>02.03.23</v>
          </cell>
          <cell r="C372" t="str">
            <v>CARGA E DESCARGA - AREIA, SOLO,ROCHA</v>
          </cell>
          <cell r="D372" t="str">
            <v>m³</v>
          </cell>
          <cell r="E372">
            <v>2.6526094274992</v>
          </cell>
          <cell r="F372">
            <v>1.28</v>
          </cell>
          <cell r="G372">
            <v>3.3953400671989762</v>
          </cell>
        </row>
        <row r="373">
          <cell r="B373" t="str">
            <v>02.03.24</v>
          </cell>
          <cell r="C373" t="str">
            <v>TRANSPORTE DE MATERIAL ESCAVADO - AREIA, SOLO,ROCHA</v>
          </cell>
          <cell r="D373" t="str">
            <v>m³xKm</v>
          </cell>
          <cell r="E373">
            <v>2.0299311581331905</v>
          </cell>
          <cell r="F373">
            <v>25.6</v>
          </cell>
          <cell r="G373">
            <v>51.966237648209678</v>
          </cell>
        </row>
        <row r="374">
          <cell r="C374" t="str">
            <v/>
          </cell>
          <cell r="D374" t="str">
            <v/>
          </cell>
          <cell r="E374" t="str">
            <v/>
          </cell>
          <cell r="G374" t="str">
            <v/>
          </cell>
        </row>
        <row r="375">
          <cell r="C375" t="str">
            <v/>
          </cell>
          <cell r="D375" t="str">
            <v/>
          </cell>
          <cell r="E375" t="str">
            <v/>
          </cell>
          <cell r="G375" t="str">
            <v/>
          </cell>
        </row>
        <row r="376">
          <cell r="C376" t="str">
            <v/>
          </cell>
          <cell r="D376" t="str">
            <v/>
          </cell>
          <cell r="E376" t="str">
            <v/>
          </cell>
          <cell r="G376" t="str">
            <v/>
          </cell>
        </row>
        <row r="377">
          <cell r="C377" t="str">
            <v/>
          </cell>
          <cell r="D377" t="str">
            <v/>
          </cell>
          <cell r="E377" t="str">
            <v/>
          </cell>
          <cell r="G377" t="str">
            <v/>
          </cell>
        </row>
        <row r="378">
          <cell r="C378" t="str">
            <v/>
          </cell>
          <cell r="D378" t="str">
            <v/>
          </cell>
          <cell r="E378" t="str">
            <v/>
          </cell>
          <cell r="G378" t="str">
            <v/>
          </cell>
        </row>
        <row r="379">
          <cell r="C379" t="str">
            <v/>
          </cell>
          <cell r="D379" t="str">
            <v/>
          </cell>
          <cell r="E379" t="str">
            <v/>
          </cell>
          <cell r="G379" t="str">
            <v/>
          </cell>
        </row>
        <row r="380">
          <cell r="C380" t="str">
            <v/>
          </cell>
          <cell r="D380" t="str">
            <v/>
          </cell>
          <cell r="E380" t="str">
            <v/>
          </cell>
          <cell r="G380" t="str">
            <v/>
          </cell>
        </row>
        <row r="381">
          <cell r="C381" t="str">
            <v/>
          </cell>
          <cell r="D381" t="str">
            <v/>
          </cell>
          <cell r="E381" t="str">
            <v/>
          </cell>
          <cell r="G381" t="str">
            <v/>
          </cell>
        </row>
        <row r="383">
          <cell r="A383" t="str">
            <v>02.22</v>
          </cell>
          <cell r="C383" t="str">
            <v>CARGA, MANOBRAS, TRANSPORTE E DESCARGA DE AREIA, BRITA, PEDRA DE MAO, SOLOS E ENTULHOS COM CAMINHAO BASCULANTE ATÉ 10 m³.</v>
          </cell>
          <cell r="D383" t="str">
            <v>m³</v>
          </cell>
          <cell r="E383" t="str">
            <v>NOTURNO</v>
          </cell>
          <cell r="F383">
            <v>1</v>
          </cell>
          <cell r="G383">
            <v>69.2</v>
          </cell>
        </row>
        <row r="384">
          <cell r="B384" t="str">
            <v>ITEM P.U.</v>
          </cell>
          <cell r="C384" t="str">
            <v>DESCRIÇÃO SERVIÇO/MATERIAIS UNITÁRIO</v>
          </cell>
          <cell r="D384" t="str">
            <v xml:space="preserve">UN </v>
          </cell>
          <cell r="E384" t="str">
            <v>PREÇO SERVIÇO/MATERIAL UNITÁRIO</v>
          </cell>
        </row>
        <row r="385">
          <cell r="C385" t="str">
            <v/>
          </cell>
          <cell r="D385" t="str">
            <v/>
          </cell>
          <cell r="E385" t="str">
            <v/>
          </cell>
          <cell r="G385" t="str">
            <v/>
          </cell>
        </row>
        <row r="386">
          <cell r="B386" t="str">
            <v>02.03.23</v>
          </cell>
          <cell r="C386" t="str">
            <v>CARGA E DESCARGA - AREIA, SOLO,ROCHA</v>
          </cell>
          <cell r="D386" t="str">
            <v>m³</v>
          </cell>
          <cell r="E386">
            <v>2.6526094274992</v>
          </cell>
          <cell r="F386">
            <v>1.28</v>
          </cell>
          <cell r="G386">
            <v>3.3953400671989762</v>
          </cell>
        </row>
        <row r="387">
          <cell r="B387" t="str">
            <v>02.03.24</v>
          </cell>
          <cell r="C387" t="str">
            <v>TRANSPORTE DE MATERIAL ESCAVADO - AREIA, SOLO,ROCHA</v>
          </cell>
          <cell r="D387" t="str">
            <v>m³xKm</v>
          </cell>
          <cell r="E387">
            <v>2.0299311581331905</v>
          </cell>
          <cell r="F387">
            <v>25.6</v>
          </cell>
          <cell r="G387">
            <v>51.966237648209678</v>
          </cell>
        </row>
        <row r="388">
          <cell r="C388" t="str">
            <v/>
          </cell>
          <cell r="D388" t="str">
            <v/>
          </cell>
          <cell r="E388" t="str">
            <v/>
          </cell>
          <cell r="G388" t="str">
            <v/>
          </cell>
        </row>
        <row r="389">
          <cell r="C389" t="str">
            <v/>
          </cell>
          <cell r="D389" t="str">
            <v/>
          </cell>
          <cell r="E389" t="str">
            <v/>
          </cell>
          <cell r="G389" t="str">
            <v/>
          </cell>
        </row>
        <row r="390">
          <cell r="C390" t="str">
            <v/>
          </cell>
          <cell r="D390" t="str">
            <v/>
          </cell>
          <cell r="E390" t="str">
            <v/>
          </cell>
          <cell r="G390" t="str">
            <v/>
          </cell>
        </row>
        <row r="391">
          <cell r="C391" t="str">
            <v/>
          </cell>
          <cell r="D391" t="str">
            <v/>
          </cell>
          <cell r="E391" t="str">
            <v/>
          </cell>
          <cell r="G391" t="str">
            <v/>
          </cell>
        </row>
        <row r="392">
          <cell r="C392" t="str">
            <v/>
          </cell>
          <cell r="D392" t="str">
            <v/>
          </cell>
          <cell r="E392" t="str">
            <v/>
          </cell>
          <cell r="G392" t="str">
            <v/>
          </cell>
        </row>
        <row r="393">
          <cell r="C393" t="str">
            <v/>
          </cell>
          <cell r="D393" t="str">
            <v/>
          </cell>
          <cell r="E393" t="str">
            <v/>
          </cell>
          <cell r="G393" t="str">
            <v/>
          </cell>
        </row>
        <row r="394">
          <cell r="C394" t="str">
            <v/>
          </cell>
          <cell r="D394" t="str">
            <v/>
          </cell>
          <cell r="E394" t="str">
            <v/>
          </cell>
          <cell r="G394" t="str">
            <v/>
          </cell>
        </row>
        <row r="395">
          <cell r="C395" t="str">
            <v/>
          </cell>
          <cell r="D395" t="str">
            <v/>
          </cell>
          <cell r="E395" t="str">
            <v/>
          </cell>
          <cell r="G395" t="str">
            <v/>
          </cell>
        </row>
        <row r="397">
          <cell r="A397" t="str">
            <v>02.23</v>
          </cell>
          <cell r="C397" t="str">
            <v>LASTRO DE BRITA/BERÇO</v>
          </cell>
          <cell r="D397" t="str">
            <v>m³</v>
          </cell>
          <cell r="E397" t="str">
            <v>DIURNO</v>
          </cell>
          <cell r="F397">
            <v>1</v>
          </cell>
          <cell r="G397">
            <v>182.9</v>
          </cell>
        </row>
        <row r="398">
          <cell r="B398" t="str">
            <v>ITEM P.U.</v>
          </cell>
          <cell r="C398" t="str">
            <v>DESCRIÇÃO SERVIÇO/MATERIAIS UNITÁRIO</v>
          </cell>
          <cell r="D398" t="str">
            <v xml:space="preserve">UN </v>
          </cell>
          <cell r="E398" t="str">
            <v>PREÇO SERVIÇO/MATERIAL UNITÁRIO</v>
          </cell>
        </row>
        <row r="399">
          <cell r="C399" t="str">
            <v/>
          </cell>
          <cell r="D399" t="str">
            <v/>
          </cell>
          <cell r="E399" t="str">
            <v/>
          </cell>
          <cell r="G399" t="str">
            <v/>
          </cell>
        </row>
        <row r="400">
          <cell r="B400" t="str">
            <v>02.12.06</v>
          </cell>
          <cell r="C400" t="str">
            <v>AJUDANTE DE PEDREIRO</v>
          </cell>
          <cell r="D400" t="str">
            <v>h</v>
          </cell>
          <cell r="E400">
            <v>30.411606675835905</v>
          </cell>
          <cell r="F400">
            <v>0.5</v>
          </cell>
          <cell r="G400">
            <v>15.205803337917953</v>
          </cell>
        </row>
        <row r="401">
          <cell r="B401" t="str">
            <v>01.01.04</v>
          </cell>
          <cell r="C401" t="str">
            <v>BRITA 2</v>
          </cell>
          <cell r="D401" t="str">
            <v>m³</v>
          </cell>
          <cell r="E401">
            <v>124.44067541255835</v>
          </cell>
          <cell r="F401">
            <v>1</v>
          </cell>
          <cell r="G401">
            <v>124.44067541255835</v>
          </cell>
        </row>
        <row r="402">
          <cell r="B402" t="str">
            <v>02.03.23</v>
          </cell>
          <cell r="C402" t="str">
            <v>CARGA E DESCARGA - AREIA, SOLO,ROCHA</v>
          </cell>
          <cell r="D402" t="str">
            <v>m³</v>
          </cell>
          <cell r="E402">
            <v>2.6526094274992</v>
          </cell>
          <cell r="F402">
            <v>1</v>
          </cell>
          <cell r="G402">
            <v>2.6526094274992</v>
          </cell>
        </row>
        <row r="403">
          <cell r="B403" t="str">
            <v>02.03.24</v>
          </cell>
          <cell r="C403" t="str">
            <v>TRANSPORTE DE MATERIAL ESCAVADO - AREIA, SOLO,ROCHA</v>
          </cell>
          <cell r="D403" t="str">
            <v>m³xKm</v>
          </cell>
          <cell r="E403">
            <v>2.0299311581331905</v>
          </cell>
          <cell r="F403">
            <v>20</v>
          </cell>
          <cell r="G403">
            <v>40.598623162663813</v>
          </cell>
        </row>
        <row r="404">
          <cell r="C404" t="str">
            <v/>
          </cell>
          <cell r="D404" t="str">
            <v/>
          </cell>
          <cell r="E404" t="str">
            <v/>
          </cell>
          <cell r="G404" t="str">
            <v/>
          </cell>
        </row>
        <row r="405">
          <cell r="C405" t="str">
            <v/>
          </cell>
          <cell r="D405" t="str">
            <v/>
          </cell>
          <cell r="E405" t="str">
            <v/>
          </cell>
          <cell r="G405" t="str">
            <v/>
          </cell>
        </row>
        <row r="406">
          <cell r="C406" t="str">
            <v/>
          </cell>
          <cell r="D406" t="str">
            <v/>
          </cell>
          <cell r="E406" t="str">
            <v/>
          </cell>
          <cell r="G406" t="str">
            <v/>
          </cell>
        </row>
        <row r="407">
          <cell r="C407" t="str">
            <v/>
          </cell>
          <cell r="D407" t="str">
            <v/>
          </cell>
          <cell r="E407" t="str">
            <v/>
          </cell>
          <cell r="G407" t="str">
            <v/>
          </cell>
        </row>
        <row r="408">
          <cell r="C408" t="str">
            <v/>
          </cell>
          <cell r="D408" t="str">
            <v/>
          </cell>
          <cell r="E408" t="str">
            <v/>
          </cell>
          <cell r="G408" t="str">
            <v/>
          </cell>
        </row>
        <row r="409">
          <cell r="C409" t="str">
            <v/>
          </cell>
          <cell r="D409" t="str">
            <v/>
          </cell>
          <cell r="E409" t="str">
            <v/>
          </cell>
          <cell r="G409" t="str">
            <v/>
          </cell>
        </row>
        <row r="411">
          <cell r="A411" t="str">
            <v>02.24</v>
          </cell>
          <cell r="C411" t="str">
            <v>LASTRO DE BRITA/BERÇO</v>
          </cell>
          <cell r="D411" t="str">
            <v>m³</v>
          </cell>
          <cell r="E411" t="str">
            <v>NOTURNO</v>
          </cell>
          <cell r="F411">
            <v>1</v>
          </cell>
          <cell r="G411">
            <v>228.62</v>
          </cell>
        </row>
        <row r="412">
          <cell r="B412" t="str">
            <v>ITEM P.U.</v>
          </cell>
          <cell r="C412" t="str">
            <v>DESCRIÇÃO SERVIÇO/MATERIAIS UNITÁRIO</v>
          </cell>
          <cell r="D412" t="str">
            <v xml:space="preserve">UN </v>
          </cell>
          <cell r="E412" t="str">
            <v>PREÇO SERVIÇO/MATERIAL UNITÁRIO</v>
          </cell>
        </row>
        <row r="413">
          <cell r="C413" t="str">
            <v/>
          </cell>
          <cell r="D413" t="str">
            <v/>
          </cell>
          <cell r="E413" t="str">
            <v/>
          </cell>
          <cell r="G413" t="str">
            <v/>
          </cell>
        </row>
        <row r="414">
          <cell r="B414" t="str">
            <v>02.12.06</v>
          </cell>
          <cell r="C414" t="str">
            <v>AJUDANTE DE PEDREIRO</v>
          </cell>
          <cell r="D414" t="str">
            <v>h</v>
          </cell>
          <cell r="E414">
            <v>30.411606675835905</v>
          </cell>
          <cell r="F414">
            <v>0.5</v>
          </cell>
          <cell r="G414">
            <v>15.205803337917953</v>
          </cell>
        </row>
        <row r="415">
          <cell r="B415" t="str">
            <v>01.01.04</v>
          </cell>
          <cell r="C415" t="str">
            <v>BRITA 2</v>
          </cell>
          <cell r="D415" t="str">
            <v>m³</v>
          </cell>
          <cell r="E415">
            <v>124.44067541255835</v>
          </cell>
          <cell r="F415">
            <v>1</v>
          </cell>
          <cell r="G415">
            <v>124.44067541255835</v>
          </cell>
        </row>
        <row r="416">
          <cell r="B416" t="str">
            <v>02.03.23</v>
          </cell>
          <cell r="C416" t="str">
            <v>CARGA E DESCARGA - AREIA, SOLO,ROCHA</v>
          </cell>
          <cell r="D416" t="str">
            <v>m³</v>
          </cell>
          <cell r="E416">
            <v>2.6526094274992</v>
          </cell>
          <cell r="F416">
            <v>1</v>
          </cell>
          <cell r="G416">
            <v>2.6526094274992</v>
          </cell>
        </row>
        <row r="417">
          <cell r="B417" t="str">
            <v>02.03.24</v>
          </cell>
          <cell r="C417" t="str">
            <v>TRANSPORTE DE MATERIAL ESCAVADO - AREIA, SOLO,ROCHA</v>
          </cell>
          <cell r="D417" t="str">
            <v>m³xKm</v>
          </cell>
          <cell r="E417">
            <v>2.0299311581331905</v>
          </cell>
          <cell r="F417">
            <v>20</v>
          </cell>
          <cell r="G417">
            <v>40.598623162663813</v>
          </cell>
        </row>
        <row r="418">
          <cell r="C418" t="str">
            <v/>
          </cell>
          <cell r="D418" t="str">
            <v/>
          </cell>
          <cell r="E418" t="str">
            <v/>
          </cell>
          <cell r="G418" t="str">
            <v/>
          </cell>
        </row>
        <row r="419">
          <cell r="C419" t="str">
            <v/>
          </cell>
          <cell r="D419" t="str">
            <v/>
          </cell>
          <cell r="E419" t="str">
            <v/>
          </cell>
          <cell r="G419" t="str">
            <v/>
          </cell>
        </row>
        <row r="420">
          <cell r="C420" t="str">
            <v/>
          </cell>
          <cell r="D420" t="str">
            <v/>
          </cell>
          <cell r="E420" t="str">
            <v/>
          </cell>
          <cell r="G420" t="str">
            <v/>
          </cell>
        </row>
        <row r="421">
          <cell r="C421" t="str">
            <v/>
          </cell>
          <cell r="D421" t="str">
            <v/>
          </cell>
          <cell r="E421" t="str">
            <v/>
          </cell>
          <cell r="G421" t="str">
            <v/>
          </cell>
        </row>
        <row r="422">
          <cell r="C422" t="str">
            <v/>
          </cell>
          <cell r="D422" t="str">
            <v/>
          </cell>
          <cell r="E422" t="str">
            <v/>
          </cell>
          <cell r="G422" t="str">
            <v/>
          </cell>
        </row>
        <row r="423">
          <cell r="C423" t="str">
            <v/>
          </cell>
          <cell r="D423" t="str">
            <v/>
          </cell>
          <cell r="E423" t="str">
            <v/>
          </cell>
          <cell r="G423" t="str">
            <v/>
          </cell>
        </row>
        <row r="425">
          <cell r="A425" t="str">
            <v>02.25</v>
          </cell>
          <cell r="C425" t="str">
            <v>ESCORAMENTO TIPO PONTALETEAMENTO</v>
          </cell>
          <cell r="D425" t="str">
            <v>m²</v>
          </cell>
          <cell r="E425" t="str">
            <v>DIURNO</v>
          </cell>
          <cell r="F425">
            <v>1</v>
          </cell>
          <cell r="G425">
            <v>11.43</v>
          </cell>
        </row>
        <row r="426">
          <cell r="B426" t="str">
            <v>ITEM P.U.</v>
          </cell>
          <cell r="C426" t="str">
            <v>DESCRIÇÃO SERVIÇO/MATERIAIS UNITÁRIO</v>
          </cell>
          <cell r="D426" t="str">
            <v xml:space="preserve">UN </v>
          </cell>
          <cell r="E426" t="str">
            <v>PREÇO SERVIÇO/MATERIAL UNITÁRIO</v>
          </cell>
        </row>
        <row r="427">
          <cell r="C427" t="str">
            <v/>
          </cell>
          <cell r="D427" t="str">
            <v/>
          </cell>
          <cell r="E427" t="str">
            <v/>
          </cell>
          <cell r="G427" t="str">
            <v/>
          </cell>
        </row>
        <row r="428">
          <cell r="B428" t="str">
            <v>02.04.01</v>
          </cell>
          <cell r="C428" t="str">
            <v>PONTALETEAMENTO</v>
          </cell>
          <cell r="D428" t="str">
            <v>m²</v>
          </cell>
          <cell r="E428">
            <v>11.432373025559933</v>
          </cell>
          <cell r="F428">
            <v>1</v>
          </cell>
          <cell r="G428">
            <v>11.432373025559933</v>
          </cell>
        </row>
        <row r="429">
          <cell r="C429" t="str">
            <v/>
          </cell>
          <cell r="D429" t="str">
            <v/>
          </cell>
          <cell r="E429" t="str">
            <v/>
          </cell>
          <cell r="G429" t="str">
            <v/>
          </cell>
        </row>
        <row r="430">
          <cell r="C430" t="str">
            <v/>
          </cell>
          <cell r="D430" t="str">
            <v/>
          </cell>
          <cell r="E430" t="str">
            <v/>
          </cell>
          <cell r="G430" t="str">
            <v/>
          </cell>
        </row>
        <row r="431">
          <cell r="C431" t="str">
            <v/>
          </cell>
          <cell r="D431" t="str">
            <v/>
          </cell>
          <cell r="E431" t="str">
            <v/>
          </cell>
          <cell r="G431" t="str">
            <v/>
          </cell>
        </row>
        <row r="432">
          <cell r="C432" t="str">
            <v/>
          </cell>
          <cell r="D432" t="str">
            <v/>
          </cell>
          <cell r="E432" t="str">
            <v/>
          </cell>
          <cell r="G432" t="str">
            <v/>
          </cell>
        </row>
        <row r="433">
          <cell r="C433" t="str">
            <v/>
          </cell>
          <cell r="D433" t="str">
            <v/>
          </cell>
          <cell r="E433" t="str">
            <v/>
          </cell>
          <cell r="G433" t="str">
            <v/>
          </cell>
        </row>
        <row r="434">
          <cell r="C434" t="str">
            <v/>
          </cell>
          <cell r="D434" t="str">
            <v/>
          </cell>
          <cell r="E434" t="str">
            <v/>
          </cell>
          <cell r="G434" t="str">
            <v/>
          </cell>
        </row>
        <row r="435">
          <cell r="C435" t="str">
            <v/>
          </cell>
          <cell r="D435" t="str">
            <v/>
          </cell>
          <cell r="E435" t="str">
            <v/>
          </cell>
          <cell r="G435" t="str">
            <v/>
          </cell>
        </row>
        <row r="436">
          <cell r="C436" t="str">
            <v/>
          </cell>
          <cell r="D436" t="str">
            <v/>
          </cell>
          <cell r="E436" t="str">
            <v/>
          </cell>
          <cell r="G436" t="str">
            <v/>
          </cell>
        </row>
        <row r="437">
          <cell r="C437" t="str">
            <v/>
          </cell>
          <cell r="D437" t="str">
            <v/>
          </cell>
          <cell r="E437" t="str">
            <v/>
          </cell>
          <cell r="G437" t="str">
            <v/>
          </cell>
        </row>
        <row r="439">
          <cell r="A439" t="str">
            <v>02.26</v>
          </cell>
          <cell r="C439" t="str">
            <v>ESCORAMENTO TIPO PONTALETEAMENTO</v>
          </cell>
          <cell r="D439" t="str">
            <v>m²</v>
          </cell>
          <cell r="E439" t="str">
            <v>NOTURNO</v>
          </cell>
          <cell r="F439">
            <v>1</v>
          </cell>
          <cell r="G439">
            <v>14.29</v>
          </cell>
        </row>
        <row r="440">
          <cell r="B440" t="str">
            <v>ITEM P.U.</v>
          </cell>
          <cell r="C440" t="str">
            <v>DESCRIÇÃO SERVIÇO/MATERIAIS UNITÁRIO</v>
          </cell>
          <cell r="D440" t="str">
            <v xml:space="preserve">UN </v>
          </cell>
          <cell r="E440" t="str">
            <v>PREÇO SERVIÇO/MATERIAL UNITÁRIO</v>
          </cell>
        </row>
        <row r="441">
          <cell r="C441" t="str">
            <v/>
          </cell>
          <cell r="D441" t="str">
            <v/>
          </cell>
          <cell r="E441" t="str">
            <v/>
          </cell>
          <cell r="G441" t="str">
            <v/>
          </cell>
        </row>
        <row r="442">
          <cell r="B442" t="str">
            <v>02.04.01</v>
          </cell>
          <cell r="C442" t="str">
            <v>PONTALETEAMENTO</v>
          </cell>
          <cell r="D442" t="str">
            <v>m²</v>
          </cell>
          <cell r="E442">
            <v>11.432373025559933</v>
          </cell>
          <cell r="F442">
            <v>1</v>
          </cell>
          <cell r="G442">
            <v>11.432373025559933</v>
          </cell>
        </row>
        <row r="443">
          <cell r="C443" t="str">
            <v/>
          </cell>
          <cell r="D443" t="str">
            <v/>
          </cell>
          <cell r="E443" t="str">
            <v/>
          </cell>
          <cell r="G443" t="str">
            <v/>
          </cell>
        </row>
        <row r="444">
          <cell r="C444" t="str">
            <v/>
          </cell>
          <cell r="D444" t="str">
            <v/>
          </cell>
          <cell r="E444" t="str">
            <v/>
          </cell>
          <cell r="G444" t="str">
            <v/>
          </cell>
        </row>
        <row r="445">
          <cell r="C445" t="str">
            <v/>
          </cell>
          <cell r="D445" t="str">
            <v/>
          </cell>
          <cell r="E445" t="str">
            <v/>
          </cell>
          <cell r="G445" t="str">
            <v/>
          </cell>
        </row>
        <row r="446">
          <cell r="C446" t="str">
            <v/>
          </cell>
          <cell r="D446" t="str">
            <v/>
          </cell>
          <cell r="E446" t="str">
            <v/>
          </cell>
          <cell r="G446" t="str">
            <v/>
          </cell>
        </row>
        <row r="447">
          <cell r="C447" t="str">
            <v/>
          </cell>
          <cell r="D447" t="str">
            <v/>
          </cell>
          <cell r="E447" t="str">
            <v/>
          </cell>
          <cell r="G447" t="str">
            <v/>
          </cell>
        </row>
        <row r="448">
          <cell r="C448" t="str">
            <v/>
          </cell>
          <cell r="D448" t="str">
            <v/>
          </cell>
          <cell r="E448" t="str">
            <v/>
          </cell>
          <cell r="G448" t="str">
            <v/>
          </cell>
        </row>
        <row r="449">
          <cell r="C449" t="str">
            <v/>
          </cell>
          <cell r="D449" t="str">
            <v/>
          </cell>
          <cell r="E449" t="str">
            <v/>
          </cell>
          <cell r="G449" t="str">
            <v/>
          </cell>
        </row>
        <row r="450">
          <cell r="C450" t="str">
            <v/>
          </cell>
          <cell r="D450" t="str">
            <v/>
          </cell>
          <cell r="E450" t="str">
            <v/>
          </cell>
          <cell r="G450" t="str">
            <v/>
          </cell>
        </row>
        <row r="451">
          <cell r="C451" t="str">
            <v/>
          </cell>
          <cell r="D451" t="str">
            <v/>
          </cell>
          <cell r="E451" t="str">
            <v/>
          </cell>
          <cell r="G451" t="str">
            <v/>
          </cell>
        </row>
        <row r="453">
          <cell r="A453" t="str">
            <v>02.27</v>
          </cell>
          <cell r="C453" t="str">
            <v>ESCORAMENTO TIPO DESCONTÍNUO</v>
          </cell>
          <cell r="D453" t="str">
            <v>m²</v>
          </cell>
          <cell r="E453" t="str">
            <v>DIURNO</v>
          </cell>
          <cell r="F453">
            <v>1</v>
          </cell>
          <cell r="G453">
            <v>27.53</v>
          </cell>
        </row>
        <row r="454">
          <cell r="B454" t="str">
            <v>ITEM P.U.</v>
          </cell>
          <cell r="C454" t="str">
            <v>DESCRIÇÃO SERVIÇO/MATERIAIS UNITÁRIO</v>
          </cell>
          <cell r="D454" t="str">
            <v xml:space="preserve">UN </v>
          </cell>
          <cell r="E454" t="str">
            <v>PREÇO SERVIÇO/MATERIAL UNITÁRIO</v>
          </cell>
        </row>
        <row r="455">
          <cell r="C455" t="str">
            <v/>
          </cell>
          <cell r="D455" t="str">
            <v/>
          </cell>
          <cell r="E455" t="str">
            <v/>
          </cell>
          <cell r="G455" t="str">
            <v/>
          </cell>
        </row>
        <row r="456">
          <cell r="B456" t="str">
            <v>02.04.02</v>
          </cell>
          <cell r="C456" t="str">
            <v>ESCORAMENTO DESCONTÍNUO</v>
          </cell>
          <cell r="D456" t="str">
            <v>m²</v>
          </cell>
          <cell r="E456">
            <v>27.534833071364936</v>
          </cell>
          <cell r="F456">
            <v>1</v>
          </cell>
          <cell r="G456">
            <v>27.534833071364936</v>
          </cell>
        </row>
        <row r="457">
          <cell r="C457" t="str">
            <v/>
          </cell>
          <cell r="D457" t="str">
            <v/>
          </cell>
          <cell r="E457" t="str">
            <v/>
          </cell>
          <cell r="G457" t="str">
            <v/>
          </cell>
        </row>
        <row r="458">
          <cell r="C458" t="str">
            <v/>
          </cell>
          <cell r="D458" t="str">
            <v/>
          </cell>
          <cell r="E458" t="str">
            <v/>
          </cell>
          <cell r="G458" t="str">
            <v/>
          </cell>
        </row>
        <row r="459">
          <cell r="C459" t="str">
            <v/>
          </cell>
          <cell r="D459" t="str">
            <v/>
          </cell>
          <cell r="E459" t="str">
            <v/>
          </cell>
          <cell r="G459" t="str">
            <v/>
          </cell>
        </row>
        <row r="460">
          <cell r="C460" t="str">
            <v/>
          </cell>
          <cell r="D460" t="str">
            <v/>
          </cell>
          <cell r="E460" t="str">
            <v/>
          </cell>
          <cell r="G460" t="str">
            <v/>
          </cell>
        </row>
        <row r="461">
          <cell r="C461" t="str">
            <v/>
          </cell>
          <cell r="D461" t="str">
            <v/>
          </cell>
          <cell r="E461" t="str">
            <v/>
          </cell>
          <cell r="G461" t="str">
            <v/>
          </cell>
        </row>
        <row r="462">
          <cell r="C462" t="str">
            <v/>
          </cell>
          <cell r="D462" t="str">
            <v/>
          </cell>
          <cell r="E462" t="str">
            <v/>
          </cell>
          <cell r="G462" t="str">
            <v/>
          </cell>
        </row>
        <row r="463">
          <cell r="C463" t="str">
            <v/>
          </cell>
          <cell r="D463" t="str">
            <v/>
          </cell>
          <cell r="E463" t="str">
            <v/>
          </cell>
          <cell r="G463" t="str">
            <v/>
          </cell>
        </row>
        <row r="464">
          <cell r="C464" t="str">
            <v/>
          </cell>
          <cell r="D464" t="str">
            <v/>
          </cell>
          <cell r="E464" t="str">
            <v/>
          </cell>
          <cell r="G464" t="str">
            <v/>
          </cell>
        </row>
        <row r="465">
          <cell r="C465" t="str">
            <v/>
          </cell>
          <cell r="D465" t="str">
            <v/>
          </cell>
          <cell r="E465" t="str">
            <v/>
          </cell>
          <cell r="G465" t="str">
            <v/>
          </cell>
        </row>
        <row r="467">
          <cell r="A467" t="str">
            <v>02.28</v>
          </cell>
          <cell r="C467" t="str">
            <v>ESCORAMENTO TIPO DESCONTÍNUO</v>
          </cell>
          <cell r="D467" t="str">
            <v>m²</v>
          </cell>
          <cell r="E467" t="str">
            <v>NOTURNO</v>
          </cell>
          <cell r="F467">
            <v>1</v>
          </cell>
          <cell r="G467">
            <v>34.42</v>
          </cell>
        </row>
        <row r="468">
          <cell r="B468" t="str">
            <v>ITEM P.U.</v>
          </cell>
          <cell r="C468" t="str">
            <v>DESCRIÇÃO SERVIÇO/MATERIAIS UNITÁRIO</v>
          </cell>
          <cell r="D468" t="str">
            <v xml:space="preserve">UN </v>
          </cell>
          <cell r="E468" t="str">
            <v>PREÇO SERVIÇO/MATERIAL UNITÁRIO</v>
          </cell>
        </row>
        <row r="469">
          <cell r="C469" t="str">
            <v/>
          </cell>
          <cell r="D469" t="str">
            <v/>
          </cell>
          <cell r="E469" t="str">
            <v/>
          </cell>
          <cell r="G469" t="str">
            <v/>
          </cell>
        </row>
        <row r="470">
          <cell r="B470" t="str">
            <v>02.04.02</v>
          </cell>
          <cell r="C470" t="str">
            <v>ESCORAMENTO DESCONTÍNUO</v>
          </cell>
          <cell r="D470" t="str">
            <v>m²</v>
          </cell>
          <cell r="E470">
            <v>27.534833071364936</v>
          </cell>
          <cell r="F470">
            <v>1</v>
          </cell>
          <cell r="G470">
            <v>27.534833071364936</v>
          </cell>
        </row>
        <row r="471">
          <cell r="C471" t="str">
            <v/>
          </cell>
          <cell r="D471" t="str">
            <v/>
          </cell>
          <cell r="E471" t="str">
            <v/>
          </cell>
          <cell r="G471" t="str">
            <v/>
          </cell>
        </row>
        <row r="472">
          <cell r="C472" t="str">
            <v/>
          </cell>
          <cell r="D472" t="str">
            <v/>
          </cell>
          <cell r="E472" t="str">
            <v/>
          </cell>
          <cell r="G472" t="str">
            <v/>
          </cell>
        </row>
        <row r="473">
          <cell r="C473" t="str">
            <v/>
          </cell>
          <cell r="D473" t="str">
            <v/>
          </cell>
          <cell r="E473" t="str">
            <v/>
          </cell>
          <cell r="G473" t="str">
            <v/>
          </cell>
        </row>
        <row r="474">
          <cell r="C474" t="str">
            <v/>
          </cell>
          <cell r="D474" t="str">
            <v/>
          </cell>
          <cell r="E474" t="str">
            <v/>
          </cell>
          <cell r="G474" t="str">
            <v/>
          </cell>
        </row>
        <row r="475">
          <cell r="C475" t="str">
            <v/>
          </cell>
          <cell r="D475" t="str">
            <v/>
          </cell>
          <cell r="E475" t="str">
            <v/>
          </cell>
          <cell r="G475" t="str">
            <v/>
          </cell>
        </row>
        <row r="476">
          <cell r="C476" t="str">
            <v/>
          </cell>
          <cell r="D476" t="str">
            <v/>
          </cell>
          <cell r="E476" t="str">
            <v/>
          </cell>
          <cell r="G476" t="str">
            <v/>
          </cell>
        </row>
        <row r="477">
          <cell r="C477" t="str">
            <v/>
          </cell>
          <cell r="D477" t="str">
            <v/>
          </cell>
          <cell r="E477" t="str">
            <v/>
          </cell>
          <cell r="G477" t="str">
            <v/>
          </cell>
        </row>
        <row r="478">
          <cell r="C478" t="str">
            <v/>
          </cell>
          <cell r="D478" t="str">
            <v/>
          </cell>
          <cell r="E478" t="str">
            <v/>
          </cell>
          <cell r="G478" t="str">
            <v/>
          </cell>
        </row>
        <row r="479">
          <cell r="C479" t="str">
            <v/>
          </cell>
          <cell r="D479" t="str">
            <v/>
          </cell>
          <cell r="E479" t="str">
            <v/>
          </cell>
          <cell r="G479" t="str">
            <v/>
          </cell>
        </row>
        <row r="481">
          <cell r="A481" t="str">
            <v>02.29</v>
          </cell>
          <cell r="C481" t="str">
            <v>ESCORAMENTO TIPO BLINDADO (BLINDER)</v>
          </cell>
          <cell r="D481" t="str">
            <v>m²</v>
          </cell>
          <cell r="E481" t="str">
            <v>DIURNO</v>
          </cell>
          <cell r="F481">
            <v>1</v>
          </cell>
          <cell r="G481">
            <v>43.92</v>
          </cell>
        </row>
        <row r="482">
          <cell r="B482" t="str">
            <v>ITEM P.U.</v>
          </cell>
          <cell r="C482" t="str">
            <v>DESCRIÇÃO SERVIÇO/MATERIAIS UNITÁRIO</v>
          </cell>
          <cell r="D482" t="str">
            <v xml:space="preserve">UN </v>
          </cell>
          <cell r="E482" t="str">
            <v>PREÇO SERVIÇO/MATERIAL UNITÁRIO</v>
          </cell>
        </row>
        <row r="483">
          <cell r="C483" t="str">
            <v/>
          </cell>
          <cell r="D483" t="str">
            <v/>
          </cell>
          <cell r="E483" t="str">
            <v/>
          </cell>
          <cell r="G483" t="str">
            <v/>
          </cell>
        </row>
        <row r="484">
          <cell r="B484" t="str">
            <v>02.04.05</v>
          </cell>
          <cell r="C484" t="str">
            <v>ESCORAMENTO BLINDADO PESADO</v>
          </cell>
          <cell r="D484" t="str">
            <v>m²</v>
          </cell>
          <cell r="E484">
            <v>43.923725121078313</v>
          </cell>
          <cell r="F484">
            <v>1</v>
          </cell>
          <cell r="G484">
            <v>43.923725121078313</v>
          </cell>
        </row>
        <row r="485">
          <cell r="C485" t="str">
            <v/>
          </cell>
          <cell r="D485" t="str">
            <v/>
          </cell>
          <cell r="E485" t="str">
            <v/>
          </cell>
          <cell r="G485" t="str">
            <v/>
          </cell>
        </row>
        <row r="486">
          <cell r="C486" t="str">
            <v/>
          </cell>
          <cell r="D486" t="str">
            <v/>
          </cell>
          <cell r="E486" t="str">
            <v/>
          </cell>
          <cell r="G486" t="str">
            <v/>
          </cell>
        </row>
        <row r="487">
          <cell r="C487" t="str">
            <v/>
          </cell>
          <cell r="D487" t="str">
            <v/>
          </cell>
          <cell r="E487" t="str">
            <v/>
          </cell>
          <cell r="G487" t="str">
            <v/>
          </cell>
        </row>
        <row r="488">
          <cell r="C488" t="str">
            <v/>
          </cell>
          <cell r="D488" t="str">
            <v/>
          </cell>
          <cell r="E488" t="str">
            <v/>
          </cell>
          <cell r="G488" t="str">
            <v/>
          </cell>
        </row>
        <row r="489">
          <cell r="C489" t="str">
            <v/>
          </cell>
          <cell r="D489" t="str">
            <v/>
          </cell>
          <cell r="E489" t="str">
            <v/>
          </cell>
          <cell r="G489" t="str">
            <v/>
          </cell>
        </row>
        <row r="490">
          <cell r="C490" t="str">
            <v/>
          </cell>
          <cell r="D490" t="str">
            <v/>
          </cell>
          <cell r="E490" t="str">
            <v/>
          </cell>
          <cell r="G490" t="str">
            <v/>
          </cell>
        </row>
        <row r="491">
          <cell r="C491" t="str">
            <v/>
          </cell>
          <cell r="D491" t="str">
            <v/>
          </cell>
          <cell r="E491" t="str">
            <v/>
          </cell>
          <cell r="G491" t="str">
            <v/>
          </cell>
        </row>
        <row r="492">
          <cell r="C492" t="str">
            <v/>
          </cell>
          <cell r="D492" t="str">
            <v/>
          </cell>
          <cell r="E492" t="str">
            <v/>
          </cell>
          <cell r="G492" t="str">
            <v/>
          </cell>
        </row>
        <row r="493">
          <cell r="C493" t="str">
            <v/>
          </cell>
          <cell r="D493" t="str">
            <v/>
          </cell>
          <cell r="E493" t="str">
            <v/>
          </cell>
          <cell r="G493" t="str">
            <v/>
          </cell>
        </row>
        <row r="495">
          <cell r="A495" t="str">
            <v>02.30</v>
          </cell>
          <cell r="C495" t="str">
            <v xml:space="preserve">ESCORAMENTO TIPO BLINDADO (BLINDER) </v>
          </cell>
          <cell r="D495" t="str">
            <v>m²</v>
          </cell>
          <cell r="E495" t="str">
            <v>NOTURNO</v>
          </cell>
          <cell r="F495">
            <v>1</v>
          </cell>
          <cell r="G495">
            <v>54.9</v>
          </cell>
        </row>
        <row r="496">
          <cell r="B496" t="str">
            <v>ITEM P.U.</v>
          </cell>
          <cell r="C496" t="str">
            <v>DESCRIÇÃO SERVIÇO/MATERIAIS UNITÁRIO</v>
          </cell>
          <cell r="D496" t="str">
            <v xml:space="preserve">UN </v>
          </cell>
          <cell r="E496" t="str">
            <v>PREÇO SERVIÇO/MATERIAL UNITÁRIO</v>
          </cell>
        </row>
        <row r="497">
          <cell r="C497" t="str">
            <v/>
          </cell>
          <cell r="D497" t="str">
            <v/>
          </cell>
          <cell r="E497" t="str">
            <v/>
          </cell>
          <cell r="G497" t="str">
            <v/>
          </cell>
        </row>
        <row r="498">
          <cell r="B498" t="str">
            <v>02.04.05</v>
          </cell>
          <cell r="C498" t="str">
            <v>ESCORAMENTO BLINDADO PESADO</v>
          </cell>
          <cell r="D498" t="str">
            <v>m²</v>
          </cell>
          <cell r="E498">
            <v>43.923725121078313</v>
          </cell>
          <cell r="F498">
            <v>1</v>
          </cell>
          <cell r="G498">
            <v>43.923725121078313</v>
          </cell>
        </row>
        <row r="499">
          <cell r="C499" t="str">
            <v/>
          </cell>
          <cell r="D499" t="str">
            <v/>
          </cell>
          <cell r="E499" t="str">
            <v/>
          </cell>
          <cell r="G499" t="str">
            <v/>
          </cell>
        </row>
        <row r="500">
          <cell r="C500" t="str">
            <v/>
          </cell>
          <cell r="D500" t="str">
            <v/>
          </cell>
          <cell r="E500" t="str">
            <v/>
          </cell>
          <cell r="G500" t="str">
            <v/>
          </cell>
        </row>
        <row r="501">
          <cell r="C501" t="str">
            <v/>
          </cell>
          <cell r="D501" t="str">
            <v/>
          </cell>
          <cell r="E501" t="str">
            <v/>
          </cell>
          <cell r="G501" t="str">
            <v/>
          </cell>
        </row>
        <row r="502">
          <cell r="C502" t="str">
            <v/>
          </cell>
          <cell r="D502" t="str">
            <v/>
          </cell>
          <cell r="E502" t="str">
            <v/>
          </cell>
          <cell r="G502" t="str">
            <v/>
          </cell>
        </row>
        <row r="503">
          <cell r="C503" t="str">
            <v/>
          </cell>
          <cell r="D503" t="str">
            <v/>
          </cell>
          <cell r="E503" t="str">
            <v/>
          </cell>
          <cell r="G503" t="str">
            <v/>
          </cell>
        </row>
        <row r="504">
          <cell r="C504" t="str">
            <v/>
          </cell>
          <cell r="D504" t="str">
            <v/>
          </cell>
          <cell r="E504" t="str">
            <v/>
          </cell>
          <cell r="G504" t="str">
            <v/>
          </cell>
        </row>
        <row r="505">
          <cell r="C505" t="str">
            <v/>
          </cell>
          <cell r="D505" t="str">
            <v/>
          </cell>
          <cell r="E505" t="str">
            <v/>
          </cell>
          <cell r="G505" t="str">
            <v/>
          </cell>
        </row>
        <row r="506">
          <cell r="C506" t="str">
            <v/>
          </cell>
          <cell r="D506" t="str">
            <v/>
          </cell>
          <cell r="E506" t="str">
            <v/>
          </cell>
          <cell r="G506" t="str">
            <v/>
          </cell>
        </row>
        <row r="507">
          <cell r="C507" t="str">
            <v/>
          </cell>
          <cell r="D507" t="str">
            <v/>
          </cell>
          <cell r="E507" t="str">
            <v/>
          </cell>
          <cell r="G507" t="str">
            <v/>
          </cell>
        </row>
        <row r="509">
          <cell r="A509" t="str">
            <v>02.31</v>
          </cell>
          <cell r="C509" t="str">
            <v>ESCORAMENTO TIPO ESTACA PRANCHA</v>
          </cell>
          <cell r="D509" t="str">
            <v>m²</v>
          </cell>
          <cell r="E509" t="str">
            <v>DIURNO</v>
          </cell>
          <cell r="F509">
            <v>1</v>
          </cell>
          <cell r="G509">
            <v>64.83</v>
          </cell>
        </row>
        <row r="510">
          <cell r="B510" t="str">
            <v>ITEM P.U.</v>
          </cell>
          <cell r="C510" t="str">
            <v>DESCRIÇÃO SERVIÇO/MATERIAIS UNITÁRIO</v>
          </cell>
          <cell r="D510" t="str">
            <v xml:space="preserve">UN </v>
          </cell>
          <cell r="E510" t="str">
            <v>PREÇO SERVIÇO/MATERIAL UNITÁRIO</v>
          </cell>
        </row>
        <row r="511">
          <cell r="C511" t="str">
            <v/>
          </cell>
          <cell r="D511" t="str">
            <v/>
          </cell>
          <cell r="E511" t="str">
            <v/>
          </cell>
          <cell r="G511" t="str">
            <v/>
          </cell>
        </row>
        <row r="512">
          <cell r="B512" t="str">
            <v>02.04.04</v>
          </cell>
          <cell r="C512" t="str">
            <v>ESCORAMENTO CONTÍNUO COM PRANCHA METÁLICA</v>
          </cell>
          <cell r="D512" t="str">
            <v>m²</v>
          </cell>
          <cell r="E512">
            <v>64.833261406388914</v>
          </cell>
          <cell r="F512">
            <v>1</v>
          </cell>
          <cell r="G512">
            <v>64.833261406388914</v>
          </cell>
        </row>
        <row r="513">
          <cell r="C513" t="str">
            <v/>
          </cell>
          <cell r="D513" t="str">
            <v/>
          </cell>
          <cell r="E513" t="str">
            <v/>
          </cell>
          <cell r="G513" t="str">
            <v/>
          </cell>
        </row>
        <row r="514">
          <cell r="C514" t="str">
            <v/>
          </cell>
          <cell r="D514" t="str">
            <v/>
          </cell>
          <cell r="E514" t="str">
            <v/>
          </cell>
          <cell r="G514" t="str">
            <v/>
          </cell>
        </row>
        <row r="515">
          <cell r="C515" t="str">
            <v/>
          </cell>
          <cell r="D515" t="str">
            <v/>
          </cell>
          <cell r="E515" t="str">
            <v/>
          </cell>
          <cell r="G515" t="str">
            <v/>
          </cell>
        </row>
        <row r="516">
          <cell r="C516" t="str">
            <v/>
          </cell>
          <cell r="D516" t="str">
            <v/>
          </cell>
          <cell r="E516" t="str">
            <v/>
          </cell>
          <cell r="G516" t="str">
            <v/>
          </cell>
        </row>
        <row r="517">
          <cell r="C517" t="str">
            <v/>
          </cell>
          <cell r="D517" t="str">
            <v/>
          </cell>
          <cell r="E517" t="str">
            <v/>
          </cell>
          <cell r="G517" t="str">
            <v/>
          </cell>
        </row>
        <row r="518">
          <cell r="C518" t="str">
            <v/>
          </cell>
          <cell r="D518" t="str">
            <v/>
          </cell>
          <cell r="E518" t="str">
            <v/>
          </cell>
          <cell r="G518" t="str">
            <v/>
          </cell>
        </row>
        <row r="519">
          <cell r="C519" t="str">
            <v/>
          </cell>
          <cell r="D519" t="str">
            <v/>
          </cell>
          <cell r="E519" t="str">
            <v/>
          </cell>
          <cell r="G519" t="str">
            <v/>
          </cell>
        </row>
        <row r="520">
          <cell r="C520" t="str">
            <v/>
          </cell>
          <cell r="D520" t="str">
            <v/>
          </cell>
          <cell r="E520" t="str">
            <v/>
          </cell>
          <cell r="G520" t="str">
            <v/>
          </cell>
        </row>
        <row r="521">
          <cell r="C521" t="str">
            <v/>
          </cell>
          <cell r="D521" t="str">
            <v/>
          </cell>
          <cell r="E521" t="str">
            <v/>
          </cell>
          <cell r="G521" t="str">
            <v/>
          </cell>
        </row>
        <row r="523">
          <cell r="A523" t="str">
            <v>02.32</v>
          </cell>
          <cell r="C523" t="str">
            <v>ESCORAMENTO TIPO ESTACA PRANCHA</v>
          </cell>
          <cell r="D523" t="str">
            <v>m²</v>
          </cell>
          <cell r="E523" t="str">
            <v>NOTURNO</v>
          </cell>
          <cell r="F523">
            <v>1</v>
          </cell>
          <cell r="G523">
            <v>81.040000000000006</v>
          </cell>
        </row>
        <row r="524">
          <cell r="B524" t="str">
            <v>ITEM P.U.</v>
          </cell>
          <cell r="C524" t="str">
            <v>DESCRIÇÃO SERVIÇO/MATERIAIS UNITÁRIO</v>
          </cell>
          <cell r="D524" t="str">
            <v xml:space="preserve">UN </v>
          </cell>
          <cell r="E524" t="str">
            <v>PREÇO SERVIÇO/MATERIAL UNITÁRIO</v>
          </cell>
        </row>
        <row r="525">
          <cell r="C525" t="str">
            <v/>
          </cell>
          <cell r="D525" t="str">
            <v/>
          </cell>
          <cell r="E525" t="str">
            <v/>
          </cell>
          <cell r="G525" t="str">
            <v/>
          </cell>
        </row>
        <row r="526">
          <cell r="B526" t="str">
            <v>02.04.04</v>
          </cell>
          <cell r="C526" t="str">
            <v>ESCORAMENTO CONTÍNUO COM PRANCHA METÁLICA</v>
          </cell>
          <cell r="D526" t="str">
            <v>m²</v>
          </cell>
          <cell r="E526">
            <v>64.833261406388914</v>
          </cell>
          <cell r="F526">
            <v>1</v>
          </cell>
          <cell r="G526">
            <v>64.833261406388914</v>
          </cell>
        </row>
        <row r="527">
          <cell r="C527" t="str">
            <v/>
          </cell>
          <cell r="D527" t="str">
            <v/>
          </cell>
          <cell r="E527" t="str">
            <v/>
          </cell>
          <cell r="G527" t="str">
            <v/>
          </cell>
        </row>
        <row r="528">
          <cell r="C528" t="str">
            <v/>
          </cell>
          <cell r="D528" t="str">
            <v/>
          </cell>
          <cell r="E528" t="str">
            <v/>
          </cell>
          <cell r="G528" t="str">
            <v/>
          </cell>
        </row>
        <row r="529">
          <cell r="C529" t="str">
            <v/>
          </cell>
          <cell r="D529" t="str">
            <v/>
          </cell>
          <cell r="E529" t="str">
            <v/>
          </cell>
          <cell r="G529" t="str">
            <v/>
          </cell>
        </row>
        <row r="530">
          <cell r="C530" t="str">
            <v/>
          </cell>
          <cell r="D530" t="str">
            <v/>
          </cell>
          <cell r="E530" t="str">
            <v/>
          </cell>
          <cell r="G530" t="str">
            <v/>
          </cell>
        </row>
        <row r="531">
          <cell r="C531" t="str">
            <v/>
          </cell>
          <cell r="D531" t="str">
            <v/>
          </cell>
          <cell r="E531" t="str">
            <v/>
          </cell>
          <cell r="G531" t="str">
            <v/>
          </cell>
        </row>
        <row r="532">
          <cell r="C532" t="str">
            <v/>
          </cell>
          <cell r="D532" t="str">
            <v/>
          </cell>
          <cell r="E532" t="str">
            <v/>
          </cell>
          <cell r="G532" t="str">
            <v/>
          </cell>
        </row>
        <row r="533">
          <cell r="C533" t="str">
            <v/>
          </cell>
          <cell r="D533" t="str">
            <v/>
          </cell>
          <cell r="E533" t="str">
            <v/>
          </cell>
          <cell r="G533" t="str">
            <v/>
          </cell>
        </row>
        <row r="534">
          <cell r="C534" t="str">
            <v/>
          </cell>
          <cell r="D534" t="str">
            <v/>
          </cell>
          <cell r="E534" t="str">
            <v/>
          </cell>
          <cell r="G534" t="str">
            <v/>
          </cell>
        </row>
        <row r="535">
          <cell r="C535" t="str">
            <v/>
          </cell>
          <cell r="D535" t="str">
            <v/>
          </cell>
          <cell r="E535" t="str">
            <v/>
          </cell>
          <cell r="G535" t="str">
            <v/>
          </cell>
        </row>
        <row r="537">
          <cell r="A537" t="str">
            <v>02.33</v>
          </cell>
          <cell r="C537" t="str">
            <v>ESGOTAMENTO DE POÇOS E VALAS COM BOMBA AUTOESCORVANTE</v>
          </cell>
          <cell r="D537" t="str">
            <v>h</v>
          </cell>
          <cell r="E537" t="str">
            <v>DIURNO</v>
          </cell>
          <cell r="F537">
            <v>1</v>
          </cell>
          <cell r="G537">
            <v>12.25</v>
          </cell>
        </row>
        <row r="538">
          <cell r="B538" t="str">
            <v>ITEM P.U.</v>
          </cell>
          <cell r="C538" t="str">
            <v>DESCRIÇÃO SERVIÇO/MATERIAIS UNITÁRIO</v>
          </cell>
          <cell r="D538" t="str">
            <v xml:space="preserve">UN </v>
          </cell>
          <cell r="E538" t="str">
            <v>PREÇO SERVIÇO/MATERIAL UNITÁRIO</v>
          </cell>
        </row>
        <row r="539">
          <cell r="C539" t="str">
            <v/>
          </cell>
          <cell r="D539" t="str">
            <v/>
          </cell>
          <cell r="E539" t="str">
            <v/>
          </cell>
          <cell r="G539" t="str">
            <v/>
          </cell>
        </row>
        <row r="540">
          <cell r="B540" t="str">
            <v>02.05.02</v>
          </cell>
          <cell r="C540" t="str">
            <v>CJTO MOTOBOMBA</v>
          </cell>
          <cell r="D540" t="str">
            <v>h</v>
          </cell>
          <cell r="E540">
            <v>12.254308341123066</v>
          </cell>
          <cell r="F540">
            <v>1</v>
          </cell>
          <cell r="G540">
            <v>12.254308341123066</v>
          </cell>
        </row>
        <row r="541">
          <cell r="C541" t="str">
            <v/>
          </cell>
          <cell r="D541" t="str">
            <v/>
          </cell>
          <cell r="E541" t="str">
            <v/>
          </cell>
          <cell r="G541" t="str">
            <v/>
          </cell>
        </row>
        <row r="542">
          <cell r="C542" t="str">
            <v/>
          </cell>
          <cell r="D542" t="str">
            <v/>
          </cell>
          <cell r="E542" t="str">
            <v/>
          </cell>
          <cell r="G542" t="str">
            <v/>
          </cell>
        </row>
        <row r="543">
          <cell r="C543" t="str">
            <v/>
          </cell>
          <cell r="D543" t="str">
            <v/>
          </cell>
          <cell r="E543" t="str">
            <v/>
          </cell>
          <cell r="G543" t="str">
            <v/>
          </cell>
        </row>
        <row r="544">
          <cell r="C544" t="str">
            <v/>
          </cell>
          <cell r="D544" t="str">
            <v/>
          </cell>
          <cell r="E544" t="str">
            <v/>
          </cell>
          <cell r="G544" t="str">
            <v/>
          </cell>
        </row>
        <row r="545">
          <cell r="C545" t="str">
            <v/>
          </cell>
          <cell r="D545" t="str">
            <v/>
          </cell>
          <cell r="E545" t="str">
            <v/>
          </cell>
          <cell r="G545" t="str">
            <v/>
          </cell>
        </row>
        <row r="546">
          <cell r="C546" t="str">
            <v/>
          </cell>
          <cell r="D546" t="str">
            <v/>
          </cell>
          <cell r="E546" t="str">
            <v/>
          </cell>
          <cell r="G546" t="str">
            <v/>
          </cell>
        </row>
        <row r="547">
          <cell r="C547" t="str">
            <v/>
          </cell>
          <cell r="D547" t="str">
            <v/>
          </cell>
          <cell r="E547" t="str">
            <v/>
          </cell>
          <cell r="G547" t="str">
            <v/>
          </cell>
        </row>
        <row r="548">
          <cell r="C548" t="str">
            <v/>
          </cell>
          <cell r="D548" t="str">
            <v/>
          </cell>
          <cell r="E548" t="str">
            <v/>
          </cell>
          <cell r="G548" t="str">
            <v/>
          </cell>
        </row>
        <row r="549">
          <cell r="C549" t="str">
            <v/>
          </cell>
          <cell r="D549" t="str">
            <v/>
          </cell>
          <cell r="E549" t="str">
            <v/>
          </cell>
          <cell r="G549" t="str">
            <v/>
          </cell>
        </row>
        <row r="551">
          <cell r="A551" t="str">
            <v>02.34</v>
          </cell>
          <cell r="C551" t="str">
            <v>ESGOTAMENTO DE POÇOS E VALAS COM BOMBA AUTOESCORVANTE</v>
          </cell>
          <cell r="D551" t="str">
            <v>h</v>
          </cell>
          <cell r="E551" t="str">
            <v>NOTURNO</v>
          </cell>
          <cell r="F551">
            <v>1</v>
          </cell>
          <cell r="G551">
            <v>15.32</v>
          </cell>
        </row>
        <row r="552">
          <cell r="B552" t="str">
            <v>ITEM P.U.</v>
          </cell>
          <cell r="C552" t="str">
            <v>DESCRIÇÃO SERVIÇO/MATERIAIS UNITÁRIO</v>
          </cell>
          <cell r="D552" t="str">
            <v xml:space="preserve">UN </v>
          </cell>
          <cell r="E552" t="str">
            <v>PREÇO SERVIÇO/MATERIAL UNITÁRIO</v>
          </cell>
        </row>
        <row r="553">
          <cell r="C553" t="str">
            <v/>
          </cell>
          <cell r="D553" t="str">
            <v/>
          </cell>
          <cell r="E553" t="str">
            <v/>
          </cell>
          <cell r="G553" t="str">
            <v/>
          </cell>
        </row>
        <row r="554">
          <cell r="B554" t="str">
            <v>02.05.02</v>
          </cell>
          <cell r="C554" t="str">
            <v>CJTO MOTOBOMBA</v>
          </cell>
          <cell r="D554" t="str">
            <v>h</v>
          </cell>
          <cell r="E554">
            <v>12.254308341123066</v>
          </cell>
          <cell r="F554">
            <v>1</v>
          </cell>
          <cell r="G554">
            <v>12.254308341123066</v>
          </cell>
        </row>
        <row r="555">
          <cell r="C555" t="str">
            <v/>
          </cell>
          <cell r="D555" t="str">
            <v/>
          </cell>
          <cell r="E555" t="str">
            <v/>
          </cell>
          <cell r="G555" t="str">
            <v/>
          </cell>
        </row>
        <row r="556">
          <cell r="C556" t="str">
            <v/>
          </cell>
          <cell r="D556" t="str">
            <v/>
          </cell>
          <cell r="E556" t="str">
            <v/>
          </cell>
          <cell r="G556" t="str">
            <v/>
          </cell>
        </row>
        <row r="557">
          <cell r="C557" t="str">
            <v/>
          </cell>
          <cell r="D557" t="str">
            <v/>
          </cell>
          <cell r="E557" t="str">
            <v/>
          </cell>
          <cell r="G557" t="str">
            <v/>
          </cell>
        </row>
        <row r="558">
          <cell r="C558" t="str">
            <v/>
          </cell>
          <cell r="D558" t="str">
            <v/>
          </cell>
          <cell r="E558" t="str">
            <v/>
          </cell>
          <cell r="G558" t="str">
            <v/>
          </cell>
        </row>
        <row r="559">
          <cell r="C559" t="str">
            <v/>
          </cell>
          <cell r="D559" t="str">
            <v/>
          </cell>
          <cell r="E559" t="str">
            <v/>
          </cell>
          <cell r="G559" t="str">
            <v/>
          </cell>
        </row>
        <row r="560">
          <cell r="C560" t="str">
            <v/>
          </cell>
          <cell r="D560" t="str">
            <v/>
          </cell>
          <cell r="E560" t="str">
            <v/>
          </cell>
          <cell r="G560" t="str">
            <v/>
          </cell>
        </row>
        <row r="561">
          <cell r="C561" t="str">
            <v/>
          </cell>
          <cell r="D561" t="str">
            <v/>
          </cell>
          <cell r="E561" t="str">
            <v/>
          </cell>
          <cell r="G561" t="str">
            <v/>
          </cell>
        </row>
        <row r="562">
          <cell r="C562" t="str">
            <v/>
          </cell>
          <cell r="D562" t="str">
            <v/>
          </cell>
          <cell r="E562" t="str">
            <v/>
          </cell>
          <cell r="G562" t="str">
            <v/>
          </cell>
        </row>
        <row r="563">
          <cell r="C563" t="str">
            <v/>
          </cell>
          <cell r="D563" t="str">
            <v/>
          </cell>
          <cell r="E563" t="str">
            <v/>
          </cell>
          <cell r="G563" t="str">
            <v/>
          </cell>
        </row>
        <row r="565">
          <cell r="A565" t="str">
            <v>02.35</v>
          </cell>
          <cell r="C565" t="str">
            <v>INSTALAÇÃO DE PONTEIRA FILTRANTE PARA REBAIXAMENTO DE ÁGUAS SUBTERRÂNEAS</v>
          </cell>
          <cell r="D565" t="str">
            <v xml:space="preserve">un </v>
          </cell>
          <cell r="E565" t="str">
            <v>DIURNO</v>
          </cell>
          <cell r="F565">
            <v>1</v>
          </cell>
          <cell r="G565">
            <v>113.63</v>
          </cell>
        </row>
        <row r="566">
          <cell r="B566" t="str">
            <v>ITEM P.U.</v>
          </cell>
          <cell r="C566" t="str">
            <v>DESCRIÇÃO SERVIÇO/MATERIAIS UNITÁRIO</v>
          </cell>
          <cell r="D566" t="str">
            <v xml:space="preserve">UN </v>
          </cell>
          <cell r="E566" t="str">
            <v>PREÇO SERVIÇO/MATERIAL UNITÁRIO</v>
          </cell>
        </row>
        <row r="567">
          <cell r="C567" t="str">
            <v/>
          </cell>
          <cell r="D567" t="str">
            <v/>
          </cell>
          <cell r="E567" t="str">
            <v/>
          </cell>
          <cell r="G567" t="str">
            <v/>
          </cell>
        </row>
        <row r="568">
          <cell r="B568" t="str">
            <v>02.05.05</v>
          </cell>
          <cell r="C568" t="str">
            <v>PONTEIRA FILTRANTE</v>
          </cell>
          <cell r="D568" t="str">
            <v xml:space="preserve">un </v>
          </cell>
          <cell r="E568">
            <v>113.6263305939094</v>
          </cell>
          <cell r="F568">
            <v>1</v>
          </cell>
          <cell r="G568">
            <v>113.6263305939094</v>
          </cell>
        </row>
        <row r="569">
          <cell r="C569" t="str">
            <v/>
          </cell>
          <cell r="D569" t="str">
            <v/>
          </cell>
          <cell r="E569" t="str">
            <v/>
          </cell>
          <cell r="G569" t="str">
            <v/>
          </cell>
        </row>
        <row r="570">
          <cell r="C570" t="str">
            <v/>
          </cell>
          <cell r="D570" t="str">
            <v/>
          </cell>
          <cell r="E570" t="str">
            <v/>
          </cell>
          <cell r="G570" t="str">
            <v/>
          </cell>
        </row>
        <row r="571">
          <cell r="C571" t="str">
            <v/>
          </cell>
          <cell r="D571" t="str">
            <v/>
          </cell>
          <cell r="E571" t="str">
            <v/>
          </cell>
          <cell r="G571" t="str">
            <v/>
          </cell>
        </row>
        <row r="572">
          <cell r="C572" t="str">
            <v/>
          </cell>
          <cell r="D572" t="str">
            <v/>
          </cell>
          <cell r="E572" t="str">
            <v/>
          </cell>
          <cell r="G572" t="str">
            <v/>
          </cell>
        </row>
        <row r="573">
          <cell r="C573" t="str">
            <v/>
          </cell>
          <cell r="D573" t="str">
            <v/>
          </cell>
          <cell r="E573" t="str">
            <v/>
          </cell>
          <cell r="G573" t="str">
            <v/>
          </cell>
        </row>
        <row r="574">
          <cell r="C574" t="str">
            <v/>
          </cell>
          <cell r="D574" t="str">
            <v/>
          </cell>
          <cell r="E574" t="str">
            <v/>
          </cell>
          <cell r="G574" t="str">
            <v/>
          </cell>
        </row>
        <row r="575">
          <cell r="C575" t="str">
            <v/>
          </cell>
          <cell r="D575" t="str">
            <v/>
          </cell>
          <cell r="E575" t="str">
            <v/>
          </cell>
          <cell r="G575" t="str">
            <v/>
          </cell>
        </row>
        <row r="576">
          <cell r="C576" t="str">
            <v/>
          </cell>
          <cell r="D576" t="str">
            <v/>
          </cell>
          <cell r="E576" t="str">
            <v/>
          </cell>
          <cell r="G576" t="str">
            <v/>
          </cell>
        </row>
        <row r="577">
          <cell r="C577" t="str">
            <v/>
          </cell>
          <cell r="D577" t="str">
            <v/>
          </cell>
          <cell r="E577" t="str">
            <v/>
          </cell>
          <cell r="G577" t="str">
            <v/>
          </cell>
        </row>
        <row r="579">
          <cell r="A579" t="str">
            <v>02.36</v>
          </cell>
          <cell r="C579" t="str">
            <v>INSTALAÇÃO DE PONTEIRA FILTRANTE PARA REBAIXAMENTO DE ÁGUAS SUBTERRÂNEAS</v>
          </cell>
          <cell r="D579" t="str">
            <v xml:space="preserve">un </v>
          </cell>
          <cell r="E579" t="str">
            <v>NOTURNO</v>
          </cell>
          <cell r="F579">
            <v>1</v>
          </cell>
          <cell r="G579">
            <v>142.03</v>
          </cell>
        </row>
        <row r="580">
          <cell r="B580" t="str">
            <v>ITEM P.U.</v>
          </cell>
          <cell r="C580" t="str">
            <v>DESCRIÇÃO SERVIÇO/MATERIAIS UNITÁRIO</v>
          </cell>
          <cell r="D580" t="str">
            <v xml:space="preserve">UN </v>
          </cell>
          <cell r="E580" t="str">
            <v>PREÇO SERVIÇO/MATERIAL UNITÁRIO</v>
          </cell>
        </row>
        <row r="581">
          <cell r="C581" t="str">
            <v/>
          </cell>
          <cell r="D581" t="str">
            <v/>
          </cell>
          <cell r="E581" t="str">
            <v/>
          </cell>
          <cell r="G581" t="str">
            <v/>
          </cell>
        </row>
        <row r="582">
          <cell r="B582" t="str">
            <v>02.05.05</v>
          </cell>
          <cell r="C582" t="str">
            <v>PONTEIRA FILTRANTE</v>
          </cell>
          <cell r="D582" t="str">
            <v xml:space="preserve">un </v>
          </cell>
          <cell r="E582">
            <v>113.6263305939094</v>
          </cell>
          <cell r="F582">
            <v>1</v>
          </cell>
          <cell r="G582">
            <v>113.6263305939094</v>
          </cell>
        </row>
        <row r="583">
          <cell r="C583" t="str">
            <v/>
          </cell>
          <cell r="D583" t="str">
            <v/>
          </cell>
          <cell r="E583" t="str">
            <v/>
          </cell>
          <cell r="G583" t="str">
            <v/>
          </cell>
        </row>
        <row r="584">
          <cell r="C584" t="str">
            <v/>
          </cell>
          <cell r="D584" t="str">
            <v/>
          </cell>
          <cell r="E584" t="str">
            <v/>
          </cell>
          <cell r="G584" t="str">
            <v/>
          </cell>
        </row>
        <row r="585">
          <cell r="C585" t="str">
            <v/>
          </cell>
          <cell r="D585" t="str">
            <v/>
          </cell>
          <cell r="E585" t="str">
            <v/>
          </cell>
          <cell r="G585" t="str">
            <v/>
          </cell>
        </row>
        <row r="586">
          <cell r="C586" t="str">
            <v/>
          </cell>
          <cell r="D586" t="str">
            <v/>
          </cell>
          <cell r="E586" t="str">
            <v/>
          </cell>
          <cell r="G586" t="str">
            <v/>
          </cell>
        </row>
        <row r="587">
          <cell r="C587" t="str">
            <v/>
          </cell>
          <cell r="D587" t="str">
            <v/>
          </cell>
          <cell r="E587" t="str">
            <v/>
          </cell>
          <cell r="G587" t="str">
            <v/>
          </cell>
        </row>
        <row r="588">
          <cell r="C588" t="str">
            <v/>
          </cell>
          <cell r="D588" t="str">
            <v/>
          </cell>
          <cell r="E588" t="str">
            <v/>
          </cell>
          <cell r="G588" t="str">
            <v/>
          </cell>
        </row>
        <row r="589">
          <cell r="C589" t="str">
            <v/>
          </cell>
          <cell r="D589" t="str">
            <v/>
          </cell>
          <cell r="E589" t="str">
            <v/>
          </cell>
          <cell r="G589" t="str">
            <v/>
          </cell>
        </row>
        <row r="590">
          <cell r="C590" t="str">
            <v/>
          </cell>
          <cell r="D590" t="str">
            <v/>
          </cell>
          <cell r="E590" t="str">
            <v/>
          </cell>
          <cell r="G590" t="str">
            <v/>
          </cell>
        </row>
        <row r="591">
          <cell r="C591" t="str">
            <v/>
          </cell>
          <cell r="D591" t="str">
            <v/>
          </cell>
          <cell r="E591" t="str">
            <v/>
          </cell>
          <cell r="G591" t="str">
            <v/>
          </cell>
        </row>
        <row r="593">
          <cell r="A593" t="str">
            <v>02.37</v>
          </cell>
          <cell r="C593" t="str">
            <v>OPERAÇÃO DO SISTEMA DE REBAIXAMENTO DE ÁGUAS SUBTERRÂNEAS</v>
          </cell>
          <cell r="D593" t="str">
            <v>cjxdia</v>
          </cell>
          <cell r="E593" t="str">
            <v>DIURNO</v>
          </cell>
          <cell r="F593">
            <v>1</v>
          </cell>
          <cell r="G593">
            <v>549.49</v>
          </cell>
        </row>
        <row r="594">
          <cell r="B594" t="str">
            <v>ITEM P.U.</v>
          </cell>
          <cell r="C594" t="str">
            <v>DESCRIÇÃO SERVIÇO/MATERIAIS UNITÁRIO</v>
          </cell>
          <cell r="D594" t="str">
            <v xml:space="preserve">UN </v>
          </cell>
          <cell r="E594" t="str">
            <v>PREÇO SERVIÇO/MATERIAL UNITÁRIO</v>
          </cell>
        </row>
        <row r="595">
          <cell r="C595" t="str">
            <v/>
          </cell>
          <cell r="D595" t="str">
            <v/>
          </cell>
          <cell r="E595" t="str">
            <v/>
          </cell>
          <cell r="G595" t="str">
            <v/>
          </cell>
        </row>
        <row r="596">
          <cell r="B596" t="str">
            <v>02.05.04</v>
          </cell>
          <cell r="C596" t="str">
            <v xml:space="preserve">OPERAÇÃO DO SISTEMA DE REBAIXAMENTO </v>
          </cell>
          <cell r="D596" t="str">
            <v>cj x dia</v>
          </cell>
          <cell r="E596">
            <v>549.48866558472878</v>
          </cell>
          <cell r="F596">
            <v>1</v>
          </cell>
          <cell r="G596">
            <v>549.48866558472878</v>
          </cell>
        </row>
        <row r="597">
          <cell r="C597" t="str">
            <v/>
          </cell>
          <cell r="D597" t="str">
            <v/>
          </cell>
          <cell r="E597" t="str">
            <v/>
          </cell>
          <cell r="G597" t="str">
            <v/>
          </cell>
        </row>
        <row r="598">
          <cell r="C598" t="str">
            <v/>
          </cell>
          <cell r="D598" t="str">
            <v/>
          </cell>
          <cell r="E598" t="str">
            <v/>
          </cell>
          <cell r="G598" t="str">
            <v/>
          </cell>
        </row>
        <row r="599">
          <cell r="C599" t="str">
            <v/>
          </cell>
          <cell r="D599" t="str">
            <v/>
          </cell>
          <cell r="E599" t="str">
            <v/>
          </cell>
          <cell r="G599" t="str">
            <v/>
          </cell>
        </row>
        <row r="600">
          <cell r="C600" t="str">
            <v/>
          </cell>
          <cell r="D600" t="str">
            <v/>
          </cell>
          <cell r="E600" t="str">
            <v/>
          </cell>
          <cell r="G600" t="str">
            <v/>
          </cell>
        </row>
        <row r="601">
          <cell r="C601" t="str">
            <v/>
          </cell>
          <cell r="D601" t="str">
            <v/>
          </cell>
          <cell r="E601" t="str">
            <v/>
          </cell>
          <cell r="G601" t="str">
            <v/>
          </cell>
        </row>
        <row r="602">
          <cell r="C602" t="str">
            <v/>
          </cell>
          <cell r="D602" t="str">
            <v/>
          </cell>
          <cell r="E602" t="str">
            <v/>
          </cell>
          <cell r="G602" t="str">
            <v/>
          </cell>
        </row>
        <row r="603">
          <cell r="C603" t="str">
            <v/>
          </cell>
          <cell r="D603" t="str">
            <v/>
          </cell>
          <cell r="E603" t="str">
            <v/>
          </cell>
          <cell r="G603" t="str">
            <v/>
          </cell>
        </row>
        <row r="604">
          <cell r="C604" t="str">
            <v/>
          </cell>
          <cell r="D604" t="str">
            <v/>
          </cell>
          <cell r="E604" t="str">
            <v/>
          </cell>
          <cell r="G604" t="str">
            <v/>
          </cell>
        </row>
        <row r="605">
          <cell r="C605" t="str">
            <v/>
          </cell>
          <cell r="D605" t="str">
            <v/>
          </cell>
          <cell r="E605" t="str">
            <v/>
          </cell>
          <cell r="G605" t="str">
            <v/>
          </cell>
        </row>
        <row r="606">
          <cell r="C606" t="str">
            <v/>
          </cell>
          <cell r="D606" t="str">
            <v/>
          </cell>
          <cell r="E606" t="str">
            <v/>
          </cell>
          <cell r="G606" t="str">
            <v/>
          </cell>
        </row>
        <row r="608">
          <cell r="A608" t="str">
            <v>02.38</v>
          </cell>
          <cell r="C608" t="str">
            <v>OPERAÇÃO DO SISTEMA DE REBAIXAMENTO DE ÁGUAS SUBTERRÂNEAS</v>
          </cell>
          <cell r="D608" t="str">
            <v>cjxdia</v>
          </cell>
          <cell r="E608" t="str">
            <v>NOTURNO</v>
          </cell>
          <cell r="F608">
            <v>1</v>
          </cell>
          <cell r="G608">
            <v>686.86</v>
          </cell>
        </row>
        <row r="609">
          <cell r="B609" t="str">
            <v>ITEM P.U.</v>
          </cell>
          <cell r="C609" t="str">
            <v>DESCRIÇÃO SERVIÇO/MATERIAIS UNITÁRIO</v>
          </cell>
          <cell r="D609" t="str">
            <v xml:space="preserve">UN </v>
          </cell>
          <cell r="E609" t="str">
            <v>PREÇO SERVIÇO/MATERIAL UNITÁRIO</v>
          </cell>
        </row>
        <row r="610">
          <cell r="C610" t="str">
            <v/>
          </cell>
          <cell r="D610" t="str">
            <v/>
          </cell>
          <cell r="E610" t="str">
            <v/>
          </cell>
          <cell r="G610" t="str">
            <v/>
          </cell>
        </row>
        <row r="611">
          <cell r="B611" t="str">
            <v>02.05.04</v>
          </cell>
          <cell r="C611" t="str">
            <v xml:space="preserve">OPERAÇÃO DO SISTEMA DE REBAIXAMENTO </v>
          </cell>
          <cell r="D611" t="str">
            <v>cj x dia</v>
          </cell>
          <cell r="E611">
            <v>549.48866558472878</v>
          </cell>
          <cell r="F611">
            <v>1</v>
          </cell>
          <cell r="G611">
            <v>549.48866558472878</v>
          </cell>
        </row>
        <row r="612">
          <cell r="C612" t="str">
            <v/>
          </cell>
          <cell r="D612" t="str">
            <v/>
          </cell>
          <cell r="E612" t="str">
            <v/>
          </cell>
          <cell r="G612" t="str">
            <v/>
          </cell>
        </row>
        <row r="613">
          <cell r="C613" t="str">
            <v/>
          </cell>
          <cell r="D613" t="str">
            <v/>
          </cell>
          <cell r="E613" t="str">
            <v/>
          </cell>
          <cell r="G613" t="str">
            <v/>
          </cell>
        </row>
        <row r="614">
          <cell r="C614" t="str">
            <v/>
          </cell>
          <cell r="D614" t="str">
            <v/>
          </cell>
          <cell r="E614" t="str">
            <v/>
          </cell>
          <cell r="G614" t="str">
            <v/>
          </cell>
        </row>
        <row r="615">
          <cell r="C615" t="str">
            <v/>
          </cell>
          <cell r="D615" t="str">
            <v/>
          </cell>
          <cell r="E615" t="str">
            <v/>
          </cell>
          <cell r="G615" t="str">
            <v/>
          </cell>
        </row>
        <row r="616">
          <cell r="C616" t="str">
            <v/>
          </cell>
          <cell r="D616" t="str">
            <v/>
          </cell>
          <cell r="E616" t="str">
            <v/>
          </cell>
          <cell r="G616" t="str">
            <v/>
          </cell>
        </row>
        <row r="617">
          <cell r="C617" t="str">
            <v/>
          </cell>
          <cell r="D617" t="str">
            <v/>
          </cell>
          <cell r="E617" t="str">
            <v/>
          </cell>
          <cell r="G617" t="str">
            <v/>
          </cell>
        </row>
        <row r="618">
          <cell r="C618" t="str">
            <v/>
          </cell>
          <cell r="D618" t="str">
            <v/>
          </cell>
          <cell r="E618" t="str">
            <v/>
          </cell>
          <cell r="G618" t="str">
            <v/>
          </cell>
        </row>
        <row r="619">
          <cell r="C619" t="str">
            <v/>
          </cell>
          <cell r="D619" t="str">
            <v/>
          </cell>
          <cell r="E619" t="str">
            <v/>
          </cell>
          <cell r="G619" t="str">
            <v/>
          </cell>
        </row>
        <row r="620">
          <cell r="C620" t="str">
            <v/>
          </cell>
          <cell r="D620" t="str">
            <v/>
          </cell>
          <cell r="E620" t="str">
            <v/>
          </cell>
          <cell r="G620" t="str">
            <v/>
          </cell>
        </row>
        <row r="621">
          <cell r="C621" t="str">
            <v/>
          </cell>
          <cell r="D621" t="str">
            <v/>
          </cell>
          <cell r="E621" t="str">
            <v/>
          </cell>
          <cell r="G621" t="str">
            <v/>
          </cell>
        </row>
        <row r="623">
          <cell r="A623" t="str">
            <v>02.39</v>
          </cell>
          <cell r="C623" t="str">
            <v xml:space="preserve">ENSECADEIRA COM SACOS DE AREIA </v>
          </cell>
          <cell r="D623" t="str">
            <v>m³</v>
          </cell>
          <cell r="E623" t="str">
            <v>DIURNO</v>
          </cell>
          <cell r="F623">
            <v>1</v>
          </cell>
          <cell r="G623">
            <v>212.58</v>
          </cell>
        </row>
        <row r="624">
          <cell r="B624" t="str">
            <v>ITEM P.U.</v>
          </cell>
          <cell r="C624" t="str">
            <v>DESCRIÇÃO SERVIÇO/MATERIAIS UNITÁRIO</v>
          </cell>
          <cell r="D624" t="str">
            <v xml:space="preserve">UN </v>
          </cell>
          <cell r="E624" t="str">
            <v>PREÇO SERVIÇO/MATERIAL UNITÁRIO</v>
          </cell>
        </row>
        <row r="625">
          <cell r="C625" t="str">
            <v/>
          </cell>
          <cell r="D625" t="str">
            <v/>
          </cell>
          <cell r="E625" t="str">
            <v/>
          </cell>
          <cell r="G625" t="str">
            <v/>
          </cell>
        </row>
        <row r="626">
          <cell r="B626" t="str">
            <v>02.05.06</v>
          </cell>
          <cell r="C626" t="str">
            <v>ENSECADEIRAS COM SACOS DE AREIA, COM FORNECIMENTO DA AREIA E INSUMOS</v>
          </cell>
          <cell r="D626" t="str">
            <v>m³</v>
          </cell>
          <cell r="E626">
            <v>212.58236116155561</v>
          </cell>
          <cell r="F626">
            <v>1</v>
          </cell>
          <cell r="G626">
            <v>212.58236116155561</v>
          </cell>
        </row>
        <row r="627">
          <cell r="C627" t="str">
            <v/>
          </cell>
          <cell r="D627" t="str">
            <v/>
          </cell>
          <cell r="E627" t="str">
            <v/>
          </cell>
          <cell r="G627" t="str">
            <v/>
          </cell>
        </row>
        <row r="628">
          <cell r="C628" t="str">
            <v/>
          </cell>
          <cell r="D628" t="str">
            <v/>
          </cell>
          <cell r="E628" t="str">
            <v/>
          </cell>
          <cell r="G628" t="str">
            <v/>
          </cell>
        </row>
        <row r="629">
          <cell r="C629" t="str">
            <v/>
          </cell>
          <cell r="D629" t="str">
            <v/>
          </cell>
          <cell r="E629" t="str">
            <v/>
          </cell>
          <cell r="G629" t="str">
            <v/>
          </cell>
        </row>
        <row r="630">
          <cell r="C630" t="str">
            <v/>
          </cell>
          <cell r="D630" t="str">
            <v/>
          </cell>
          <cell r="E630" t="str">
            <v/>
          </cell>
          <cell r="G630" t="str">
            <v/>
          </cell>
        </row>
        <row r="631">
          <cell r="C631" t="str">
            <v/>
          </cell>
          <cell r="D631" t="str">
            <v/>
          </cell>
          <cell r="E631" t="str">
            <v/>
          </cell>
          <cell r="G631" t="str">
            <v/>
          </cell>
        </row>
        <row r="632">
          <cell r="C632" t="str">
            <v/>
          </cell>
          <cell r="D632" t="str">
            <v/>
          </cell>
          <cell r="E632" t="str">
            <v/>
          </cell>
          <cell r="G632" t="str">
            <v/>
          </cell>
        </row>
        <row r="633">
          <cell r="C633" t="str">
            <v/>
          </cell>
          <cell r="D633" t="str">
            <v/>
          </cell>
          <cell r="E633" t="str">
            <v/>
          </cell>
          <cell r="G633" t="str">
            <v/>
          </cell>
        </row>
        <row r="634">
          <cell r="C634" t="str">
            <v/>
          </cell>
          <cell r="D634" t="str">
            <v/>
          </cell>
          <cell r="E634" t="str">
            <v/>
          </cell>
          <cell r="G634" t="str">
            <v/>
          </cell>
        </row>
        <row r="635">
          <cell r="C635" t="str">
            <v/>
          </cell>
          <cell r="D635" t="str">
            <v/>
          </cell>
          <cell r="E635" t="str">
            <v/>
          </cell>
          <cell r="G635" t="str">
            <v/>
          </cell>
        </row>
        <row r="637">
          <cell r="A637" t="str">
            <v>02.40</v>
          </cell>
          <cell r="C637" t="str">
            <v xml:space="preserve">ENSECADEIRA COM SACOS DE AREIA </v>
          </cell>
          <cell r="D637" t="str">
            <v>m³</v>
          </cell>
          <cell r="E637" t="str">
            <v>NOTURNO</v>
          </cell>
          <cell r="F637">
            <v>1</v>
          </cell>
          <cell r="G637">
            <v>265.73</v>
          </cell>
        </row>
        <row r="638">
          <cell r="B638" t="str">
            <v>ITEM P.U.</v>
          </cell>
          <cell r="C638" t="str">
            <v>DESCRIÇÃO SERVIÇO/MATERIAIS UNITÁRIO</v>
          </cell>
          <cell r="D638" t="str">
            <v xml:space="preserve">UN </v>
          </cell>
          <cell r="E638" t="str">
            <v>PREÇO SERVIÇO/MATERIAL UNITÁRIO</v>
          </cell>
        </row>
        <row r="639">
          <cell r="C639" t="str">
            <v/>
          </cell>
          <cell r="D639" t="str">
            <v/>
          </cell>
          <cell r="E639" t="str">
            <v/>
          </cell>
          <cell r="G639" t="str">
            <v/>
          </cell>
        </row>
        <row r="640">
          <cell r="B640" t="str">
            <v>02.05.06</v>
          </cell>
          <cell r="C640" t="str">
            <v>ENSECADEIRAS COM SACOS DE AREIA, COM FORNECIMENTO DA AREIA E INSUMOS</v>
          </cell>
          <cell r="D640" t="str">
            <v>m³</v>
          </cell>
          <cell r="E640">
            <v>212.58236116155561</v>
          </cell>
          <cell r="F640">
            <v>1</v>
          </cell>
          <cell r="G640">
            <v>212.58236116155561</v>
          </cell>
        </row>
        <row r="641">
          <cell r="C641" t="str">
            <v/>
          </cell>
          <cell r="D641" t="str">
            <v/>
          </cell>
          <cell r="E641" t="str">
            <v/>
          </cell>
          <cell r="G641" t="str">
            <v/>
          </cell>
        </row>
        <row r="642">
          <cell r="C642" t="str">
            <v/>
          </cell>
          <cell r="D642" t="str">
            <v/>
          </cell>
          <cell r="E642" t="str">
            <v/>
          </cell>
          <cell r="G642" t="str">
            <v/>
          </cell>
        </row>
        <row r="643">
          <cell r="C643" t="str">
            <v/>
          </cell>
          <cell r="D643" t="str">
            <v/>
          </cell>
          <cell r="E643" t="str">
            <v/>
          </cell>
          <cell r="G643" t="str">
            <v/>
          </cell>
        </row>
        <row r="644">
          <cell r="C644" t="str">
            <v/>
          </cell>
          <cell r="D644" t="str">
            <v/>
          </cell>
          <cell r="E644" t="str">
            <v/>
          </cell>
          <cell r="G644" t="str">
            <v/>
          </cell>
        </row>
        <row r="645">
          <cell r="C645" t="str">
            <v/>
          </cell>
          <cell r="D645" t="str">
            <v/>
          </cell>
          <cell r="E645" t="str">
            <v/>
          </cell>
          <cell r="G645" t="str">
            <v/>
          </cell>
        </row>
        <row r="646">
          <cell r="C646" t="str">
            <v/>
          </cell>
          <cell r="D646" t="str">
            <v/>
          </cell>
          <cell r="E646" t="str">
            <v/>
          </cell>
          <cell r="G646" t="str">
            <v/>
          </cell>
        </row>
        <row r="647">
          <cell r="C647" t="str">
            <v/>
          </cell>
          <cell r="D647" t="str">
            <v/>
          </cell>
          <cell r="E647" t="str">
            <v/>
          </cell>
          <cell r="G647" t="str">
            <v/>
          </cell>
        </row>
        <row r="648">
          <cell r="C648" t="str">
            <v/>
          </cell>
          <cell r="D648" t="str">
            <v/>
          </cell>
          <cell r="E648" t="str">
            <v/>
          </cell>
          <cell r="G648" t="str">
            <v/>
          </cell>
        </row>
        <row r="649">
          <cell r="C649" t="str">
            <v/>
          </cell>
          <cell r="D649" t="str">
            <v/>
          </cell>
          <cell r="E649" t="str">
            <v/>
          </cell>
          <cell r="G649" t="str">
            <v/>
          </cell>
        </row>
        <row r="651">
          <cell r="A651" t="str">
            <v>03.01</v>
          </cell>
          <cell r="C651" t="str">
            <v>FORMA DE MADEIRA COMUM</v>
          </cell>
          <cell r="D651" t="str">
            <v>m²</v>
          </cell>
          <cell r="E651" t="str">
            <v>DIURNO</v>
          </cell>
          <cell r="F651">
            <v>1</v>
          </cell>
          <cell r="G651">
            <v>80.08</v>
          </cell>
        </row>
        <row r="652">
          <cell r="B652" t="str">
            <v>ITEM P.U.</v>
          </cell>
          <cell r="C652" t="str">
            <v>DESCRIÇÃO SERVIÇO/MATERIAIS UNITÁRIO</v>
          </cell>
          <cell r="D652" t="str">
            <v xml:space="preserve">UN </v>
          </cell>
          <cell r="E652" t="str">
            <v>PREÇO SERVIÇO/MATERIAL UNITÁRIO</v>
          </cell>
        </row>
        <row r="653">
          <cell r="C653" t="str">
            <v/>
          </cell>
          <cell r="D653" t="str">
            <v/>
          </cell>
          <cell r="E653" t="str">
            <v/>
          </cell>
          <cell r="G653" t="str">
            <v/>
          </cell>
        </row>
        <row r="654">
          <cell r="B654" t="str">
            <v>02.06.04</v>
          </cell>
          <cell r="C654" t="str">
            <v>FORMA DE MADEIRA COMUM</v>
          </cell>
          <cell r="D654" t="str">
            <v>m²</v>
          </cell>
          <cell r="E654">
            <v>80.07642544046881</v>
          </cell>
          <cell r="F654">
            <v>1</v>
          </cell>
          <cell r="G654">
            <v>80.07642544046881</v>
          </cell>
        </row>
        <row r="655">
          <cell r="C655" t="str">
            <v/>
          </cell>
          <cell r="D655" t="str">
            <v/>
          </cell>
          <cell r="E655" t="str">
            <v/>
          </cell>
          <cell r="G655" t="str">
            <v/>
          </cell>
        </row>
        <row r="656">
          <cell r="C656" t="str">
            <v/>
          </cell>
          <cell r="D656" t="str">
            <v/>
          </cell>
          <cell r="E656" t="str">
            <v/>
          </cell>
          <cell r="G656" t="str">
            <v/>
          </cell>
        </row>
        <row r="657">
          <cell r="C657" t="str">
            <v/>
          </cell>
          <cell r="D657" t="str">
            <v/>
          </cell>
          <cell r="E657" t="str">
            <v/>
          </cell>
          <cell r="G657" t="str">
            <v/>
          </cell>
        </row>
        <row r="658">
          <cell r="C658" t="str">
            <v/>
          </cell>
          <cell r="D658" t="str">
            <v/>
          </cell>
          <cell r="E658" t="str">
            <v/>
          </cell>
          <cell r="G658" t="str">
            <v/>
          </cell>
        </row>
        <row r="659">
          <cell r="C659" t="str">
            <v/>
          </cell>
          <cell r="D659" t="str">
            <v/>
          </cell>
          <cell r="E659" t="str">
            <v/>
          </cell>
          <cell r="G659" t="str">
            <v/>
          </cell>
        </row>
        <row r="660">
          <cell r="C660" t="str">
            <v/>
          </cell>
          <cell r="D660" t="str">
            <v/>
          </cell>
          <cell r="E660" t="str">
            <v/>
          </cell>
          <cell r="G660" t="str">
            <v/>
          </cell>
        </row>
        <row r="661">
          <cell r="C661" t="str">
            <v/>
          </cell>
          <cell r="D661" t="str">
            <v/>
          </cell>
          <cell r="E661" t="str">
            <v/>
          </cell>
          <cell r="G661" t="str">
            <v/>
          </cell>
        </row>
        <row r="662">
          <cell r="C662" t="str">
            <v/>
          </cell>
          <cell r="D662" t="str">
            <v/>
          </cell>
          <cell r="E662" t="str">
            <v/>
          </cell>
          <cell r="G662" t="str">
            <v/>
          </cell>
        </row>
        <row r="663">
          <cell r="C663" t="str">
            <v/>
          </cell>
          <cell r="D663" t="str">
            <v/>
          </cell>
          <cell r="E663" t="str">
            <v/>
          </cell>
          <cell r="G663" t="str">
            <v/>
          </cell>
        </row>
        <row r="665">
          <cell r="A665" t="str">
            <v>03.02</v>
          </cell>
          <cell r="C665" t="str">
            <v xml:space="preserve">CIMBRAMENTO </v>
          </cell>
          <cell r="D665" t="str">
            <v>m³</v>
          </cell>
          <cell r="E665" t="str">
            <v>NOTURNO</v>
          </cell>
          <cell r="F665">
            <v>1</v>
          </cell>
          <cell r="G665">
            <v>47.21</v>
          </cell>
        </row>
        <row r="666">
          <cell r="B666" t="str">
            <v>ITEM P.U.</v>
          </cell>
          <cell r="C666" t="str">
            <v>DESCRIÇÃO SERVIÇO/MATERIAIS UNITÁRIO</v>
          </cell>
          <cell r="D666" t="str">
            <v xml:space="preserve">UN </v>
          </cell>
          <cell r="E666" t="str">
            <v>PREÇO SERVIÇO/MATERIAL UNITÁRIO</v>
          </cell>
        </row>
        <row r="667">
          <cell r="C667" t="str">
            <v/>
          </cell>
          <cell r="D667" t="str">
            <v/>
          </cell>
          <cell r="E667" t="str">
            <v/>
          </cell>
          <cell r="G667" t="str">
            <v/>
          </cell>
        </row>
        <row r="668">
          <cell r="B668" t="str">
            <v>02.06.05</v>
          </cell>
          <cell r="C668" t="str">
            <v>CIMBRAMENTO DE MADEIRA</v>
          </cell>
          <cell r="D668" t="str">
            <v>m³</v>
          </cell>
          <cell r="E668">
            <v>37.77166381974213</v>
          </cell>
          <cell r="F668">
            <v>1</v>
          </cell>
          <cell r="G668">
            <v>37.77166381974213</v>
          </cell>
        </row>
        <row r="669">
          <cell r="C669" t="str">
            <v/>
          </cell>
          <cell r="D669" t="str">
            <v/>
          </cell>
          <cell r="E669" t="str">
            <v/>
          </cell>
          <cell r="G669" t="str">
            <v/>
          </cell>
        </row>
        <row r="670">
          <cell r="C670" t="str">
            <v/>
          </cell>
          <cell r="D670" t="str">
            <v/>
          </cell>
          <cell r="E670" t="str">
            <v/>
          </cell>
          <cell r="G670" t="str">
            <v/>
          </cell>
        </row>
        <row r="671">
          <cell r="C671" t="str">
            <v/>
          </cell>
          <cell r="D671" t="str">
            <v/>
          </cell>
          <cell r="E671" t="str">
            <v/>
          </cell>
          <cell r="G671" t="str">
            <v/>
          </cell>
        </row>
        <row r="672">
          <cell r="C672" t="str">
            <v/>
          </cell>
          <cell r="D672" t="str">
            <v/>
          </cell>
          <cell r="E672" t="str">
            <v/>
          </cell>
          <cell r="G672" t="str">
            <v/>
          </cell>
        </row>
        <row r="673">
          <cell r="C673" t="str">
            <v/>
          </cell>
          <cell r="D673" t="str">
            <v/>
          </cell>
          <cell r="E673" t="str">
            <v/>
          </cell>
          <cell r="G673" t="str">
            <v/>
          </cell>
        </row>
        <row r="674">
          <cell r="C674" t="str">
            <v/>
          </cell>
          <cell r="D674" t="str">
            <v/>
          </cell>
          <cell r="E674" t="str">
            <v/>
          </cell>
          <cell r="G674" t="str">
            <v/>
          </cell>
        </row>
        <row r="675">
          <cell r="C675" t="str">
            <v/>
          </cell>
          <cell r="D675" t="str">
            <v/>
          </cell>
          <cell r="E675" t="str">
            <v/>
          </cell>
          <cell r="G675" t="str">
            <v/>
          </cell>
        </row>
        <row r="676">
          <cell r="C676" t="str">
            <v/>
          </cell>
          <cell r="D676" t="str">
            <v/>
          </cell>
          <cell r="E676" t="str">
            <v/>
          </cell>
          <cell r="G676" t="str">
            <v/>
          </cell>
        </row>
        <row r="677">
          <cell r="C677" t="str">
            <v/>
          </cell>
          <cell r="D677" t="str">
            <v/>
          </cell>
          <cell r="E677" t="str">
            <v/>
          </cell>
          <cell r="G677" t="str">
            <v/>
          </cell>
        </row>
        <row r="679">
          <cell r="A679" t="str">
            <v>03.03</v>
          </cell>
          <cell r="C679" t="str">
            <v>EXECUÇÃO DE ARMADURA EM AÇO CA-50</v>
          </cell>
          <cell r="D679" t="str">
            <v>kg</v>
          </cell>
          <cell r="E679" t="str">
            <v>DIURNO</v>
          </cell>
          <cell r="F679">
            <v>1</v>
          </cell>
          <cell r="G679">
            <v>18.8</v>
          </cell>
        </row>
        <row r="680">
          <cell r="B680" t="str">
            <v>ITEM P.U.</v>
          </cell>
          <cell r="C680" t="str">
            <v>DESCRIÇÃO SERVIÇO/MATERIAIS UNITÁRIO</v>
          </cell>
          <cell r="D680" t="str">
            <v xml:space="preserve">UN </v>
          </cell>
          <cell r="E680" t="str">
            <v>PREÇO SERVIÇO/MATERIAL UNITÁRIO</v>
          </cell>
        </row>
        <row r="681">
          <cell r="C681" t="str">
            <v/>
          </cell>
          <cell r="D681" t="str">
            <v/>
          </cell>
          <cell r="E681" t="str">
            <v/>
          </cell>
          <cell r="G681" t="str">
            <v/>
          </cell>
        </row>
        <row r="682">
          <cell r="B682" t="str">
            <v>02.06.06</v>
          </cell>
          <cell r="C682" t="str">
            <v>AÇO CA-50</v>
          </cell>
          <cell r="D682" t="str">
            <v>kg</v>
          </cell>
          <cell r="E682">
            <v>18.804883734853487</v>
          </cell>
          <cell r="F682">
            <v>1</v>
          </cell>
          <cell r="G682">
            <v>18.804883734853487</v>
          </cell>
        </row>
        <row r="683">
          <cell r="C683" t="str">
            <v/>
          </cell>
          <cell r="D683" t="str">
            <v/>
          </cell>
          <cell r="E683" t="str">
            <v/>
          </cell>
          <cell r="G683" t="str">
            <v/>
          </cell>
        </row>
        <row r="684">
          <cell r="C684" t="str">
            <v/>
          </cell>
          <cell r="D684" t="str">
            <v/>
          </cell>
          <cell r="E684" t="str">
            <v/>
          </cell>
          <cell r="G684" t="str">
            <v/>
          </cell>
        </row>
        <row r="685">
          <cell r="C685" t="str">
            <v/>
          </cell>
          <cell r="D685" t="str">
            <v/>
          </cell>
          <cell r="E685" t="str">
            <v/>
          </cell>
          <cell r="G685" t="str">
            <v/>
          </cell>
        </row>
        <row r="686">
          <cell r="C686" t="str">
            <v/>
          </cell>
          <cell r="D686" t="str">
            <v/>
          </cell>
          <cell r="E686" t="str">
            <v/>
          </cell>
          <cell r="G686" t="str">
            <v/>
          </cell>
        </row>
        <row r="687">
          <cell r="C687" t="str">
            <v/>
          </cell>
          <cell r="D687" t="str">
            <v/>
          </cell>
          <cell r="E687" t="str">
            <v/>
          </cell>
          <cell r="G687" t="str">
            <v/>
          </cell>
        </row>
        <row r="688">
          <cell r="C688" t="str">
            <v/>
          </cell>
          <cell r="D688" t="str">
            <v/>
          </cell>
          <cell r="E688" t="str">
            <v/>
          </cell>
          <cell r="G688" t="str">
            <v/>
          </cell>
        </row>
        <row r="689">
          <cell r="C689" t="str">
            <v/>
          </cell>
          <cell r="D689" t="str">
            <v/>
          </cell>
          <cell r="E689" t="str">
            <v/>
          </cell>
          <cell r="G689" t="str">
            <v/>
          </cell>
        </row>
        <row r="690">
          <cell r="C690" t="str">
            <v/>
          </cell>
          <cell r="D690" t="str">
            <v/>
          </cell>
          <cell r="E690" t="str">
            <v/>
          </cell>
          <cell r="G690" t="str">
            <v/>
          </cell>
        </row>
        <row r="691">
          <cell r="C691" t="str">
            <v/>
          </cell>
          <cell r="D691" t="str">
            <v/>
          </cell>
          <cell r="E691" t="str">
            <v/>
          </cell>
          <cell r="G691" t="str">
            <v/>
          </cell>
        </row>
        <row r="693">
          <cell r="A693" t="str">
            <v>03.04</v>
          </cell>
          <cell r="C693" t="str">
            <v>CONCRETO ESTRUTURAL, FCK = 40,0 MPA BOMBEADO</v>
          </cell>
          <cell r="D693" t="str">
            <v>m³</v>
          </cell>
          <cell r="E693" t="str">
            <v>DIURNO</v>
          </cell>
          <cell r="F693">
            <v>1</v>
          </cell>
          <cell r="G693">
            <v>728.26</v>
          </cell>
        </row>
        <row r="694">
          <cell r="B694" t="str">
            <v>ITEM P.U.</v>
          </cell>
          <cell r="C694" t="str">
            <v>DESCRIÇÃO SERVIÇO/MATERIAIS UNITÁRIO</v>
          </cell>
          <cell r="D694" t="str">
            <v xml:space="preserve">UN </v>
          </cell>
          <cell r="E694" t="str">
            <v>PREÇO SERVIÇO/MATERIAL UNITÁRIO</v>
          </cell>
        </row>
        <row r="695">
          <cell r="C695" t="str">
            <v/>
          </cell>
          <cell r="D695" t="str">
            <v/>
          </cell>
          <cell r="E695" t="str">
            <v/>
          </cell>
          <cell r="G695" t="str">
            <v/>
          </cell>
        </row>
        <row r="696">
          <cell r="B696" t="str">
            <v>02.06.07</v>
          </cell>
          <cell r="C696" t="str">
            <v>CONCRETO ESTRUTURAL, FCK = 40,0 MPA BOMBEADO</v>
          </cell>
          <cell r="D696" t="str">
            <v>m³</v>
          </cell>
          <cell r="E696">
            <v>728.25959671970998</v>
          </cell>
          <cell r="F696">
            <v>1</v>
          </cell>
          <cell r="G696">
            <v>728.25959671970998</v>
          </cell>
        </row>
        <row r="697">
          <cell r="C697" t="str">
            <v/>
          </cell>
          <cell r="D697" t="str">
            <v/>
          </cell>
          <cell r="E697" t="str">
            <v/>
          </cell>
          <cell r="G697" t="str">
            <v/>
          </cell>
        </row>
        <row r="698">
          <cell r="C698" t="str">
            <v/>
          </cell>
          <cell r="D698" t="str">
            <v/>
          </cell>
          <cell r="E698" t="str">
            <v/>
          </cell>
          <cell r="G698" t="str">
            <v/>
          </cell>
        </row>
        <row r="699">
          <cell r="C699" t="str">
            <v/>
          </cell>
          <cell r="D699" t="str">
            <v/>
          </cell>
          <cell r="E699" t="str">
            <v/>
          </cell>
          <cell r="G699" t="str">
            <v/>
          </cell>
        </row>
        <row r="700">
          <cell r="C700" t="str">
            <v/>
          </cell>
          <cell r="D700" t="str">
            <v/>
          </cell>
          <cell r="E700" t="str">
            <v/>
          </cell>
          <cell r="G700" t="str">
            <v/>
          </cell>
        </row>
        <row r="701">
          <cell r="C701" t="str">
            <v/>
          </cell>
          <cell r="D701" t="str">
            <v/>
          </cell>
          <cell r="E701" t="str">
            <v/>
          </cell>
          <cell r="G701" t="str">
            <v/>
          </cell>
        </row>
        <row r="702">
          <cell r="C702" t="str">
            <v/>
          </cell>
          <cell r="D702" t="str">
            <v/>
          </cell>
          <cell r="E702" t="str">
            <v/>
          </cell>
          <cell r="G702" t="str">
            <v/>
          </cell>
        </row>
        <row r="703">
          <cell r="C703" t="str">
            <v/>
          </cell>
          <cell r="D703" t="str">
            <v/>
          </cell>
          <cell r="E703" t="str">
            <v/>
          </cell>
          <cell r="G703" t="str">
            <v/>
          </cell>
        </row>
        <row r="704">
          <cell r="C704" t="str">
            <v/>
          </cell>
          <cell r="D704" t="str">
            <v/>
          </cell>
          <cell r="E704" t="str">
            <v/>
          </cell>
          <cell r="G704" t="str">
            <v/>
          </cell>
        </row>
        <row r="705">
          <cell r="C705" t="str">
            <v/>
          </cell>
          <cell r="D705" t="str">
            <v/>
          </cell>
          <cell r="E705" t="str">
            <v/>
          </cell>
          <cell r="G705" t="str">
            <v/>
          </cell>
        </row>
        <row r="707">
          <cell r="A707" t="str">
            <v>03.05</v>
          </cell>
          <cell r="C707" t="str">
            <v>ALVENARIA EM BLOCO CERÂMICO e=15cm</v>
          </cell>
          <cell r="D707" t="str">
            <v>m²</v>
          </cell>
          <cell r="E707" t="str">
            <v>DIURNO</v>
          </cell>
          <cell r="F707">
            <v>1</v>
          </cell>
          <cell r="G707">
            <v>77.98</v>
          </cell>
        </row>
        <row r="708">
          <cell r="B708" t="str">
            <v>ITEM P.U.</v>
          </cell>
          <cell r="C708" t="str">
            <v>DESCRIÇÃO SERVIÇO/MATERIAIS UNITÁRIO</v>
          </cell>
          <cell r="D708" t="str">
            <v xml:space="preserve">UN </v>
          </cell>
          <cell r="E708" t="str">
            <v>PREÇO SERVIÇO/MATERIAL UNITÁRIO</v>
          </cell>
        </row>
        <row r="709">
          <cell r="C709" t="str">
            <v/>
          </cell>
          <cell r="D709" t="str">
            <v/>
          </cell>
          <cell r="E709" t="str">
            <v/>
          </cell>
          <cell r="G709" t="str">
            <v/>
          </cell>
        </row>
        <row r="710">
          <cell r="B710" t="str">
            <v>02.10.01</v>
          </cell>
          <cell r="C710" t="str">
            <v>ALVENARIA DE TIJOLOS CERÂMICO FURADO 1/2 VEZ</v>
          </cell>
          <cell r="D710" t="str">
            <v>m²</v>
          </cell>
          <cell r="E710">
            <v>77.984226455399025</v>
          </cell>
          <cell r="F710">
            <v>1</v>
          </cell>
          <cell r="G710">
            <v>77.984226455399025</v>
          </cell>
        </row>
        <row r="711">
          <cell r="C711" t="str">
            <v/>
          </cell>
          <cell r="D711" t="str">
            <v/>
          </cell>
          <cell r="E711" t="str">
            <v/>
          </cell>
          <cell r="G711" t="str">
            <v/>
          </cell>
        </row>
        <row r="712">
          <cell r="C712" t="str">
            <v/>
          </cell>
          <cell r="D712" t="str">
            <v/>
          </cell>
          <cell r="E712" t="str">
            <v/>
          </cell>
          <cell r="G712" t="str">
            <v/>
          </cell>
        </row>
        <row r="713">
          <cell r="C713" t="str">
            <v/>
          </cell>
          <cell r="D713" t="str">
            <v/>
          </cell>
          <cell r="E713" t="str">
            <v/>
          </cell>
          <cell r="G713" t="str">
            <v/>
          </cell>
        </row>
        <row r="714">
          <cell r="C714" t="str">
            <v/>
          </cell>
          <cell r="D714" t="str">
            <v/>
          </cell>
          <cell r="E714" t="str">
            <v/>
          </cell>
          <cell r="G714" t="str">
            <v/>
          </cell>
        </row>
        <row r="715">
          <cell r="C715" t="str">
            <v/>
          </cell>
          <cell r="D715" t="str">
            <v/>
          </cell>
          <cell r="E715" t="str">
            <v/>
          </cell>
          <cell r="G715" t="str">
            <v/>
          </cell>
        </row>
        <row r="716">
          <cell r="C716" t="str">
            <v/>
          </cell>
          <cell r="D716" t="str">
            <v/>
          </cell>
          <cell r="E716" t="str">
            <v/>
          </cell>
          <cell r="G716" t="str">
            <v/>
          </cell>
        </row>
        <row r="717">
          <cell r="C717" t="str">
            <v/>
          </cell>
          <cell r="D717" t="str">
            <v/>
          </cell>
          <cell r="E717" t="str">
            <v/>
          </cell>
          <cell r="G717" t="str">
            <v/>
          </cell>
        </row>
        <row r="718">
          <cell r="C718" t="str">
            <v/>
          </cell>
          <cell r="D718" t="str">
            <v/>
          </cell>
          <cell r="E718" t="str">
            <v/>
          </cell>
          <cell r="G718" t="str">
            <v/>
          </cell>
        </row>
        <row r="719">
          <cell r="C719" t="str">
            <v/>
          </cell>
          <cell r="D719" t="str">
            <v/>
          </cell>
          <cell r="E719" t="str">
            <v/>
          </cell>
          <cell r="G719" t="str">
            <v/>
          </cell>
        </row>
        <row r="721">
          <cell r="A721" t="str">
            <v>03.06</v>
          </cell>
          <cell r="C721" t="str">
            <v>LAJE PRÉ FABRICADA ESPESSURA 12cm COM CAPA DE CONCRETO 4cm.</v>
          </cell>
          <cell r="D721" t="str">
            <v>m²</v>
          </cell>
          <cell r="E721" t="str">
            <v>DIURNO</v>
          </cell>
          <cell r="F721">
            <v>1</v>
          </cell>
          <cell r="G721">
            <v>153.22</v>
          </cell>
        </row>
        <row r="722">
          <cell r="B722" t="str">
            <v>ITEM P.U.</v>
          </cell>
          <cell r="C722" t="str">
            <v>DESCRIÇÃO SERVIÇO/MATERIAIS UNITÁRIO</v>
          </cell>
          <cell r="D722" t="str">
            <v xml:space="preserve">UN </v>
          </cell>
          <cell r="E722" t="str">
            <v>PREÇO SERVIÇO/MATERIAL UNITÁRIO</v>
          </cell>
        </row>
        <row r="723">
          <cell r="C723" t="str">
            <v/>
          </cell>
          <cell r="D723" t="str">
            <v/>
          </cell>
          <cell r="E723" t="str">
            <v/>
          </cell>
          <cell r="G723" t="str">
            <v/>
          </cell>
        </row>
        <row r="724">
          <cell r="B724" t="str">
            <v>02.06.08</v>
          </cell>
          <cell r="C724" t="str">
            <v>LAJE PRÉ-FABRICADA PARA PISO COM ESPESSURA DE 0,12 M E CAPA DE CONCRETO DE 0,04 M</v>
          </cell>
          <cell r="D724" t="str">
            <v>m²</v>
          </cell>
          <cell r="E724">
            <v>153.21621496020029</v>
          </cell>
          <cell r="F724">
            <v>1</v>
          </cell>
          <cell r="G724">
            <v>153.21621496020029</v>
          </cell>
        </row>
        <row r="725">
          <cell r="C725" t="str">
            <v/>
          </cell>
          <cell r="D725" t="str">
            <v/>
          </cell>
          <cell r="E725" t="str">
            <v/>
          </cell>
          <cell r="G725" t="str">
            <v/>
          </cell>
        </row>
        <row r="726">
          <cell r="C726" t="str">
            <v/>
          </cell>
          <cell r="D726" t="str">
            <v/>
          </cell>
          <cell r="E726" t="str">
            <v/>
          </cell>
          <cell r="G726" t="str">
            <v/>
          </cell>
        </row>
        <row r="727">
          <cell r="C727" t="str">
            <v/>
          </cell>
          <cell r="D727" t="str">
            <v/>
          </cell>
          <cell r="E727" t="str">
            <v/>
          </cell>
          <cell r="G727" t="str">
            <v/>
          </cell>
        </row>
        <row r="728">
          <cell r="C728" t="str">
            <v/>
          </cell>
          <cell r="D728" t="str">
            <v/>
          </cell>
          <cell r="E728" t="str">
            <v/>
          </cell>
          <cell r="G728" t="str">
            <v/>
          </cell>
        </row>
        <row r="729">
          <cell r="C729" t="str">
            <v/>
          </cell>
          <cell r="D729" t="str">
            <v/>
          </cell>
          <cell r="E729" t="str">
            <v/>
          </cell>
          <cell r="G729" t="str">
            <v/>
          </cell>
        </row>
        <row r="730">
          <cell r="C730" t="str">
            <v/>
          </cell>
          <cell r="D730" t="str">
            <v/>
          </cell>
          <cell r="E730" t="str">
            <v/>
          </cell>
          <cell r="G730" t="str">
            <v/>
          </cell>
        </row>
        <row r="731">
          <cell r="C731" t="str">
            <v/>
          </cell>
          <cell r="D731" t="str">
            <v/>
          </cell>
          <cell r="E731" t="str">
            <v/>
          </cell>
          <cell r="G731" t="str">
            <v/>
          </cell>
        </row>
        <row r="732">
          <cell r="C732" t="str">
            <v/>
          </cell>
          <cell r="D732" t="str">
            <v/>
          </cell>
          <cell r="E732" t="str">
            <v/>
          </cell>
          <cell r="G732" t="str">
            <v/>
          </cell>
        </row>
        <row r="733">
          <cell r="C733" t="str">
            <v/>
          </cell>
          <cell r="D733" t="str">
            <v/>
          </cell>
          <cell r="E733" t="str">
            <v/>
          </cell>
          <cell r="G733" t="str">
            <v/>
          </cell>
        </row>
        <row r="735">
          <cell r="A735" t="str">
            <v>03.07</v>
          </cell>
          <cell r="C735" t="str">
            <v>EMBOÇO, CIMENTO CAL E AREIA, TRAÇO 1:2:6 COM CHAPISCO, CIMENTO E AREIA TRAÇO 1:3</v>
          </cell>
          <cell r="D735" t="str">
            <v>m²</v>
          </cell>
          <cell r="E735" t="str">
            <v>DIURNO</v>
          </cell>
          <cell r="F735">
            <v>1</v>
          </cell>
          <cell r="G735">
            <v>46.2</v>
          </cell>
        </row>
        <row r="736">
          <cell r="B736" t="str">
            <v>ITEM P.U.</v>
          </cell>
          <cell r="C736" t="str">
            <v>DESCRIÇÃO SERVIÇO/MATERIAIS UNITÁRIO</v>
          </cell>
          <cell r="D736" t="str">
            <v xml:space="preserve">UN </v>
          </cell>
          <cell r="E736" t="str">
            <v>PREÇO SERVIÇO/MATERIAL UNITÁRIO</v>
          </cell>
        </row>
        <row r="737">
          <cell r="C737" t="str">
            <v/>
          </cell>
          <cell r="D737" t="str">
            <v/>
          </cell>
          <cell r="E737" t="str">
            <v/>
          </cell>
          <cell r="G737" t="str">
            <v/>
          </cell>
        </row>
        <row r="738">
          <cell r="B738" t="str">
            <v>02.10.15</v>
          </cell>
          <cell r="C738" t="str">
            <v>EMBOÇO, CIMENTO, CAL E AREIA, TRAÇO 1:2:6</v>
          </cell>
          <cell r="D738" t="str">
            <v>m²</v>
          </cell>
          <cell r="E738">
            <v>38.207538608298343</v>
          </cell>
          <cell r="F738">
            <v>1</v>
          </cell>
          <cell r="G738">
            <v>38.207538608298343</v>
          </cell>
        </row>
        <row r="739">
          <cell r="B739" t="str">
            <v>02.10.14</v>
          </cell>
          <cell r="C739" t="str">
            <v>CHAPISCO COMUM, CIMENTO E AREIA, TRAÇO 1:3</v>
          </cell>
          <cell r="D739" t="str">
            <v>m²</v>
          </cell>
          <cell r="E739">
            <v>7.9951889786595611</v>
          </cell>
          <cell r="F739">
            <v>1</v>
          </cell>
          <cell r="G739">
            <v>7.9951889786595611</v>
          </cell>
        </row>
        <row r="740">
          <cell r="C740" t="str">
            <v/>
          </cell>
          <cell r="D740" t="str">
            <v/>
          </cell>
          <cell r="E740" t="str">
            <v/>
          </cell>
          <cell r="G740" t="str">
            <v/>
          </cell>
        </row>
        <row r="741">
          <cell r="C741" t="str">
            <v/>
          </cell>
          <cell r="D741" t="str">
            <v/>
          </cell>
          <cell r="E741" t="str">
            <v/>
          </cell>
          <cell r="G741" t="str">
            <v/>
          </cell>
        </row>
        <row r="742">
          <cell r="C742" t="str">
            <v/>
          </cell>
          <cell r="D742" t="str">
            <v/>
          </cell>
          <cell r="E742" t="str">
            <v/>
          </cell>
          <cell r="G742" t="str">
            <v/>
          </cell>
        </row>
        <row r="743">
          <cell r="C743" t="str">
            <v/>
          </cell>
          <cell r="D743" t="str">
            <v/>
          </cell>
          <cell r="E743" t="str">
            <v/>
          </cell>
          <cell r="G743" t="str">
            <v/>
          </cell>
        </row>
        <row r="744">
          <cell r="C744" t="str">
            <v/>
          </cell>
          <cell r="D744" t="str">
            <v/>
          </cell>
          <cell r="E744" t="str">
            <v/>
          </cell>
          <cell r="G744" t="str">
            <v/>
          </cell>
        </row>
        <row r="745">
          <cell r="C745" t="str">
            <v/>
          </cell>
          <cell r="D745" t="str">
            <v/>
          </cell>
          <cell r="E745" t="str">
            <v/>
          </cell>
          <cell r="G745" t="str">
            <v/>
          </cell>
        </row>
        <row r="746">
          <cell r="C746" t="str">
            <v/>
          </cell>
          <cell r="D746" t="str">
            <v/>
          </cell>
          <cell r="E746" t="str">
            <v/>
          </cell>
          <cell r="G746" t="str">
            <v/>
          </cell>
        </row>
        <row r="747">
          <cell r="C747" t="str">
            <v/>
          </cell>
          <cell r="D747" t="str">
            <v/>
          </cell>
          <cell r="E747" t="str">
            <v/>
          </cell>
          <cell r="G747" t="str">
            <v/>
          </cell>
        </row>
        <row r="749">
          <cell r="A749" t="str">
            <v>03.08</v>
          </cell>
          <cell r="C749" t="str">
            <v>PISO CERÂMICO OU AZULEJO</v>
          </cell>
          <cell r="D749" t="str">
            <v>m²</v>
          </cell>
          <cell r="E749" t="str">
            <v>DIURNO</v>
          </cell>
          <cell r="F749">
            <v>1</v>
          </cell>
          <cell r="G749">
            <v>72.180000000000007</v>
          </cell>
        </row>
        <row r="750">
          <cell r="B750" t="str">
            <v>ITEM P.U.</v>
          </cell>
          <cell r="C750" t="str">
            <v>DESCRIÇÃO SERVIÇO/MATERIAIS UNITÁRIO</v>
          </cell>
          <cell r="D750" t="str">
            <v xml:space="preserve">UN </v>
          </cell>
          <cell r="E750" t="str">
            <v>PREÇO SERVIÇO/MATERIAL UNITÁRIO</v>
          </cell>
        </row>
        <row r="751">
          <cell r="C751" t="str">
            <v/>
          </cell>
          <cell r="D751" t="str">
            <v/>
          </cell>
          <cell r="E751" t="str">
            <v/>
          </cell>
          <cell r="G751" t="str">
            <v/>
          </cell>
        </row>
        <row r="752">
          <cell r="B752" t="str">
            <v>02.10.16</v>
          </cell>
          <cell r="C752" t="str">
            <v>AZULEJO</v>
          </cell>
          <cell r="D752" t="str">
            <v>m²</v>
          </cell>
          <cell r="E752">
            <v>72.180864984907814</v>
          </cell>
          <cell r="F752">
            <v>1</v>
          </cell>
          <cell r="G752">
            <v>72.180864984907814</v>
          </cell>
        </row>
        <row r="753">
          <cell r="C753" t="str">
            <v/>
          </cell>
          <cell r="D753" t="str">
            <v/>
          </cell>
          <cell r="E753" t="str">
            <v/>
          </cell>
          <cell r="G753" t="str">
            <v/>
          </cell>
        </row>
        <row r="754">
          <cell r="C754" t="str">
            <v/>
          </cell>
          <cell r="D754" t="str">
            <v/>
          </cell>
          <cell r="E754" t="str">
            <v/>
          </cell>
          <cell r="G754" t="str">
            <v/>
          </cell>
        </row>
        <row r="755">
          <cell r="C755" t="str">
            <v/>
          </cell>
          <cell r="D755" t="str">
            <v/>
          </cell>
          <cell r="E755" t="str">
            <v/>
          </cell>
          <cell r="G755" t="str">
            <v/>
          </cell>
        </row>
        <row r="756">
          <cell r="C756" t="str">
            <v/>
          </cell>
          <cell r="D756" t="str">
            <v/>
          </cell>
          <cell r="E756" t="str">
            <v/>
          </cell>
          <cell r="G756" t="str">
            <v/>
          </cell>
        </row>
        <row r="757">
          <cell r="C757" t="str">
            <v/>
          </cell>
          <cell r="D757" t="str">
            <v/>
          </cell>
          <cell r="E757" t="str">
            <v/>
          </cell>
          <cell r="G757" t="str">
            <v/>
          </cell>
        </row>
        <row r="758">
          <cell r="C758" t="str">
            <v/>
          </cell>
          <cell r="D758" t="str">
            <v/>
          </cell>
          <cell r="E758" t="str">
            <v/>
          </cell>
          <cell r="G758" t="str">
            <v/>
          </cell>
        </row>
        <row r="759">
          <cell r="C759" t="str">
            <v/>
          </cell>
          <cell r="D759" t="str">
            <v/>
          </cell>
          <cell r="E759" t="str">
            <v/>
          </cell>
          <cell r="G759" t="str">
            <v/>
          </cell>
        </row>
        <row r="760">
          <cell r="C760" t="str">
            <v/>
          </cell>
          <cell r="D760" t="str">
            <v/>
          </cell>
          <cell r="E760" t="str">
            <v/>
          </cell>
          <cell r="G760" t="str">
            <v/>
          </cell>
        </row>
        <row r="761">
          <cell r="C761" t="str">
            <v/>
          </cell>
          <cell r="D761" t="str">
            <v/>
          </cell>
          <cell r="E761" t="str">
            <v/>
          </cell>
          <cell r="G761" t="str">
            <v/>
          </cell>
        </row>
        <row r="763">
          <cell r="A763" t="str">
            <v>03.09</v>
          </cell>
          <cell r="C763" t="str">
            <v>ESQUADRIA DE ALUMÍNIO (PORTA OU JANELA), COM VENEZIANAS, INCLUSIVE FERRAGENS.</v>
          </cell>
          <cell r="D763" t="str">
            <v>m²</v>
          </cell>
          <cell r="E763" t="str">
            <v>DIURNO</v>
          </cell>
          <cell r="F763">
            <v>1</v>
          </cell>
          <cell r="G763">
            <v>845.24</v>
          </cell>
        </row>
        <row r="764">
          <cell r="B764" t="str">
            <v>ITEM P.U.</v>
          </cell>
          <cell r="C764" t="str">
            <v>DESCRIÇÃO SERVIÇO/MATERIAIS UNITÁRIO</v>
          </cell>
          <cell r="D764" t="str">
            <v xml:space="preserve">UN </v>
          </cell>
          <cell r="E764" t="str">
            <v>PREÇO SERVIÇO/MATERIAL UNITÁRIO</v>
          </cell>
        </row>
        <row r="765">
          <cell r="C765" t="str">
            <v/>
          </cell>
          <cell r="D765" t="str">
            <v/>
          </cell>
          <cell r="E765" t="str">
            <v/>
          </cell>
          <cell r="G765" t="str">
            <v/>
          </cell>
        </row>
        <row r="766">
          <cell r="B766" t="str">
            <v>02.10.06</v>
          </cell>
          <cell r="C766" t="str">
            <v>PORTAS DE ALUMÍNIO, INCLUSIVE FERRAGENS</v>
          </cell>
          <cell r="D766" t="str">
            <v>m²</v>
          </cell>
          <cell r="E766">
            <v>845.23593640280865</v>
          </cell>
          <cell r="F766">
            <v>1</v>
          </cell>
          <cell r="G766">
            <v>845.23593640280865</v>
          </cell>
        </row>
        <row r="767">
          <cell r="C767" t="str">
            <v/>
          </cell>
          <cell r="D767" t="str">
            <v/>
          </cell>
          <cell r="E767" t="str">
            <v/>
          </cell>
          <cell r="G767" t="str">
            <v/>
          </cell>
        </row>
        <row r="768">
          <cell r="C768" t="str">
            <v/>
          </cell>
          <cell r="D768" t="str">
            <v/>
          </cell>
          <cell r="E768" t="str">
            <v/>
          </cell>
          <cell r="G768" t="str">
            <v/>
          </cell>
        </row>
        <row r="769">
          <cell r="C769" t="str">
            <v/>
          </cell>
          <cell r="D769" t="str">
            <v/>
          </cell>
          <cell r="E769" t="str">
            <v/>
          </cell>
          <cell r="G769" t="str">
            <v/>
          </cell>
        </row>
        <row r="770">
          <cell r="C770" t="str">
            <v/>
          </cell>
          <cell r="D770" t="str">
            <v/>
          </cell>
          <cell r="E770" t="str">
            <v/>
          </cell>
          <cell r="G770" t="str">
            <v/>
          </cell>
        </row>
        <row r="771">
          <cell r="C771" t="str">
            <v/>
          </cell>
          <cell r="D771" t="str">
            <v/>
          </cell>
          <cell r="E771" t="str">
            <v/>
          </cell>
          <cell r="G771" t="str">
            <v/>
          </cell>
        </row>
        <row r="772">
          <cell r="C772" t="str">
            <v/>
          </cell>
          <cell r="D772" t="str">
            <v/>
          </cell>
          <cell r="E772" t="str">
            <v/>
          </cell>
          <cell r="G772" t="str">
            <v/>
          </cell>
        </row>
        <row r="773">
          <cell r="C773" t="str">
            <v/>
          </cell>
          <cell r="D773" t="str">
            <v/>
          </cell>
          <cell r="E773" t="str">
            <v/>
          </cell>
          <cell r="G773" t="str">
            <v/>
          </cell>
        </row>
        <row r="774">
          <cell r="C774" t="str">
            <v/>
          </cell>
          <cell r="D774" t="str">
            <v/>
          </cell>
          <cell r="E774" t="str">
            <v/>
          </cell>
          <cell r="G774" t="str">
            <v/>
          </cell>
        </row>
        <row r="775">
          <cell r="C775" t="str">
            <v/>
          </cell>
          <cell r="D775" t="str">
            <v/>
          </cell>
          <cell r="E775" t="str">
            <v/>
          </cell>
          <cell r="G775" t="str">
            <v/>
          </cell>
        </row>
        <row r="777">
          <cell r="A777" t="str">
            <v>03.10</v>
          </cell>
          <cell r="C777" t="str">
            <v xml:space="preserve">CHAPISCO, CIMENTO E AREIA, TRAÇO 1:3 </v>
          </cell>
          <cell r="D777" t="str">
            <v>m²</v>
          </cell>
          <cell r="E777" t="str">
            <v>DIURNO</v>
          </cell>
          <cell r="F777">
            <v>1</v>
          </cell>
          <cell r="G777">
            <v>8</v>
          </cell>
        </row>
        <row r="778">
          <cell r="B778" t="str">
            <v>ITEM P.U.</v>
          </cell>
          <cell r="C778" t="str">
            <v>DESCRIÇÃO SERVIÇO/MATERIAIS UNITÁRIO</v>
          </cell>
          <cell r="D778" t="str">
            <v xml:space="preserve">UN </v>
          </cell>
          <cell r="E778" t="str">
            <v>PREÇO SERVIÇO/MATERIAL UNITÁRIO</v>
          </cell>
        </row>
        <row r="779">
          <cell r="C779" t="str">
            <v/>
          </cell>
          <cell r="D779" t="str">
            <v/>
          </cell>
          <cell r="E779" t="str">
            <v/>
          </cell>
          <cell r="G779" t="str">
            <v/>
          </cell>
        </row>
        <row r="780">
          <cell r="B780" t="str">
            <v>02.10.14</v>
          </cell>
          <cell r="C780" t="str">
            <v>CHAPISCO COMUM, CIMENTO E AREIA, TRAÇO 1:3</v>
          </cell>
          <cell r="D780" t="str">
            <v>m²</v>
          </cell>
          <cell r="E780">
            <v>7.9951889786595611</v>
          </cell>
          <cell r="F780">
            <v>1</v>
          </cell>
          <cell r="G780">
            <v>7.9951889786595611</v>
          </cell>
        </row>
        <row r="781">
          <cell r="C781" t="str">
            <v/>
          </cell>
          <cell r="D781" t="str">
            <v/>
          </cell>
          <cell r="E781" t="str">
            <v/>
          </cell>
          <cell r="G781" t="str">
            <v/>
          </cell>
        </row>
        <row r="782">
          <cell r="C782" t="str">
            <v/>
          </cell>
          <cell r="D782" t="str">
            <v/>
          </cell>
          <cell r="E782" t="str">
            <v/>
          </cell>
          <cell r="G782" t="str">
            <v/>
          </cell>
        </row>
        <row r="783">
          <cell r="C783" t="str">
            <v/>
          </cell>
          <cell r="D783" t="str">
            <v/>
          </cell>
          <cell r="E783" t="str">
            <v/>
          </cell>
          <cell r="G783" t="str">
            <v/>
          </cell>
        </row>
        <row r="784">
          <cell r="C784" t="str">
            <v/>
          </cell>
          <cell r="D784" t="str">
            <v/>
          </cell>
          <cell r="E784" t="str">
            <v/>
          </cell>
          <cell r="G784" t="str">
            <v/>
          </cell>
        </row>
        <row r="785">
          <cell r="C785" t="str">
            <v/>
          </cell>
          <cell r="D785" t="str">
            <v/>
          </cell>
          <cell r="E785" t="str">
            <v/>
          </cell>
          <cell r="G785" t="str">
            <v/>
          </cell>
        </row>
        <row r="786">
          <cell r="C786" t="str">
            <v/>
          </cell>
          <cell r="D786" t="str">
            <v/>
          </cell>
          <cell r="E786" t="str">
            <v/>
          </cell>
          <cell r="G786" t="str">
            <v/>
          </cell>
        </row>
        <row r="787">
          <cell r="C787" t="str">
            <v/>
          </cell>
          <cell r="D787" t="str">
            <v/>
          </cell>
          <cell r="E787" t="str">
            <v/>
          </cell>
          <cell r="G787" t="str">
            <v/>
          </cell>
        </row>
        <row r="788">
          <cell r="C788" t="str">
            <v/>
          </cell>
          <cell r="D788" t="str">
            <v/>
          </cell>
          <cell r="E788" t="str">
            <v/>
          </cell>
          <cell r="G788" t="str">
            <v/>
          </cell>
        </row>
        <row r="789">
          <cell r="C789" t="str">
            <v/>
          </cell>
          <cell r="D789" t="str">
            <v/>
          </cell>
          <cell r="E789" t="str">
            <v/>
          </cell>
          <cell r="G789" t="str">
            <v/>
          </cell>
        </row>
        <row r="791">
          <cell r="A791" t="str">
            <v>03.11</v>
          </cell>
          <cell r="C791" t="str">
            <v>IMPERMEABILIZAÇÃO COM MEMBRANA APLICADA A FRIO</v>
          </cell>
          <cell r="D791" t="str">
            <v>m²</v>
          </cell>
          <cell r="E791" t="str">
            <v>DIURNO</v>
          </cell>
          <cell r="F791">
            <v>1</v>
          </cell>
          <cell r="G791">
            <v>76.3</v>
          </cell>
        </row>
        <row r="792">
          <cell r="B792" t="str">
            <v>ITEM P.U.</v>
          </cell>
          <cell r="C792" t="str">
            <v>DESCRIÇÃO SERVIÇO/MATERIAIS UNITÁRIO</v>
          </cell>
          <cell r="D792" t="str">
            <v xml:space="preserve">UN </v>
          </cell>
          <cell r="E792" t="str">
            <v>PREÇO SERVIÇO/MATERIAL UNITÁRIO</v>
          </cell>
        </row>
        <row r="793">
          <cell r="C793" t="str">
            <v/>
          </cell>
          <cell r="D793" t="str">
            <v/>
          </cell>
          <cell r="E793" t="str">
            <v/>
          </cell>
          <cell r="G793" t="str">
            <v/>
          </cell>
        </row>
        <row r="794">
          <cell r="B794" t="str">
            <v>02.10.18</v>
          </cell>
          <cell r="C794" t="str">
            <v>IMPERMEABILIZAÇÃO COM MEMBRANA APLICADA A FRIO</v>
          </cell>
          <cell r="D794" t="str">
            <v>m²</v>
          </cell>
          <cell r="E794">
            <v>76.302995128110808</v>
          </cell>
          <cell r="F794">
            <v>1</v>
          </cell>
          <cell r="G794">
            <v>76.302995128110808</v>
          </cell>
        </row>
        <row r="795">
          <cell r="C795" t="str">
            <v/>
          </cell>
          <cell r="D795" t="str">
            <v/>
          </cell>
          <cell r="E795" t="str">
            <v/>
          </cell>
          <cell r="G795" t="str">
            <v/>
          </cell>
        </row>
        <row r="796">
          <cell r="C796" t="str">
            <v/>
          </cell>
          <cell r="D796" t="str">
            <v/>
          </cell>
          <cell r="E796" t="str">
            <v/>
          </cell>
          <cell r="G796" t="str">
            <v/>
          </cell>
        </row>
        <row r="797">
          <cell r="C797" t="str">
            <v/>
          </cell>
          <cell r="D797" t="str">
            <v/>
          </cell>
          <cell r="E797" t="str">
            <v/>
          </cell>
          <cell r="G797" t="str">
            <v/>
          </cell>
        </row>
        <row r="798">
          <cell r="C798" t="str">
            <v/>
          </cell>
          <cell r="D798" t="str">
            <v/>
          </cell>
          <cell r="E798" t="str">
            <v/>
          </cell>
          <cell r="G798" t="str">
            <v/>
          </cell>
        </row>
        <row r="799">
          <cell r="C799" t="str">
            <v/>
          </cell>
          <cell r="D799" t="str">
            <v/>
          </cell>
          <cell r="E799" t="str">
            <v/>
          </cell>
          <cell r="G799" t="str">
            <v/>
          </cell>
        </row>
        <row r="800">
          <cell r="C800" t="str">
            <v/>
          </cell>
          <cell r="D800" t="str">
            <v/>
          </cell>
          <cell r="E800" t="str">
            <v/>
          </cell>
          <cell r="G800" t="str">
            <v/>
          </cell>
        </row>
        <row r="801">
          <cell r="C801" t="str">
            <v/>
          </cell>
          <cell r="D801" t="str">
            <v/>
          </cell>
          <cell r="E801" t="str">
            <v/>
          </cell>
          <cell r="G801" t="str">
            <v/>
          </cell>
        </row>
        <row r="802">
          <cell r="C802" t="str">
            <v/>
          </cell>
          <cell r="D802" t="str">
            <v/>
          </cell>
          <cell r="E802" t="str">
            <v/>
          </cell>
          <cell r="G802" t="str">
            <v/>
          </cell>
        </row>
        <row r="803">
          <cell r="C803" t="str">
            <v/>
          </cell>
          <cell r="D803" t="str">
            <v/>
          </cell>
          <cell r="E803" t="str">
            <v/>
          </cell>
          <cell r="G803" t="str">
            <v/>
          </cell>
        </row>
        <row r="805">
          <cell r="A805" t="str">
            <v>03.12</v>
          </cell>
          <cell r="C805" t="str">
            <v>CHAPAS PARA PISO - TIPO XADREZ</v>
          </cell>
          <cell r="D805" t="str">
            <v>m²</v>
          </cell>
          <cell r="E805" t="str">
            <v>DIURNO</v>
          </cell>
          <cell r="F805">
            <v>1</v>
          </cell>
          <cell r="G805">
            <v>590.44000000000005</v>
          </cell>
        </row>
        <row r="806">
          <cell r="B806" t="str">
            <v>ITEM P.U.</v>
          </cell>
          <cell r="C806" t="str">
            <v>DESCRIÇÃO SERVIÇO/MATERIAIS UNITÁRIO</v>
          </cell>
          <cell r="D806" t="str">
            <v xml:space="preserve">UN </v>
          </cell>
          <cell r="E806" t="str">
            <v>PREÇO SERVIÇO/MATERIAL UNITÁRIO</v>
          </cell>
        </row>
        <row r="807">
          <cell r="C807" t="str">
            <v/>
          </cell>
          <cell r="D807" t="str">
            <v/>
          </cell>
          <cell r="E807" t="str">
            <v/>
          </cell>
          <cell r="G807" t="str">
            <v/>
          </cell>
        </row>
        <row r="808">
          <cell r="B808" t="str">
            <v>02.10.30</v>
          </cell>
          <cell r="C808" t="str">
            <v>CHAPAS PARA PISO - TIPO XADREZ</v>
          </cell>
          <cell r="D808" t="str">
            <v>m²</v>
          </cell>
          <cell r="E808">
            <v>590.43598857823747</v>
          </cell>
          <cell r="F808">
            <v>1</v>
          </cell>
          <cell r="G808">
            <v>590.43598857823747</v>
          </cell>
        </row>
        <row r="809">
          <cell r="C809" t="str">
            <v/>
          </cell>
          <cell r="D809" t="str">
            <v/>
          </cell>
          <cell r="E809" t="str">
            <v/>
          </cell>
          <cell r="G809" t="str">
            <v/>
          </cell>
        </row>
        <row r="810">
          <cell r="C810" t="str">
            <v/>
          </cell>
          <cell r="D810" t="str">
            <v/>
          </cell>
          <cell r="E810" t="str">
            <v/>
          </cell>
          <cell r="G810" t="str">
            <v/>
          </cell>
        </row>
        <row r="811">
          <cell r="C811" t="str">
            <v/>
          </cell>
          <cell r="D811" t="str">
            <v/>
          </cell>
          <cell r="E811" t="str">
            <v/>
          </cell>
          <cell r="G811" t="str">
            <v/>
          </cell>
        </row>
        <row r="812">
          <cell r="C812" t="str">
            <v/>
          </cell>
          <cell r="D812" t="str">
            <v/>
          </cell>
          <cell r="E812" t="str">
            <v/>
          </cell>
          <cell r="G812" t="str">
            <v/>
          </cell>
        </row>
        <row r="813">
          <cell r="C813" t="str">
            <v/>
          </cell>
          <cell r="D813" t="str">
            <v/>
          </cell>
          <cell r="E813" t="str">
            <v/>
          </cell>
          <cell r="G813" t="str">
            <v/>
          </cell>
        </row>
        <row r="814">
          <cell r="C814" t="str">
            <v/>
          </cell>
          <cell r="D814" t="str">
            <v/>
          </cell>
          <cell r="E814" t="str">
            <v/>
          </cell>
          <cell r="G814" t="str">
            <v/>
          </cell>
        </row>
        <row r="815">
          <cell r="C815" t="str">
            <v/>
          </cell>
          <cell r="D815" t="str">
            <v/>
          </cell>
          <cell r="E815" t="str">
            <v/>
          </cell>
          <cell r="G815" t="str">
            <v/>
          </cell>
        </row>
        <row r="816">
          <cell r="C816" t="str">
            <v/>
          </cell>
          <cell r="D816" t="str">
            <v/>
          </cell>
          <cell r="E816" t="str">
            <v/>
          </cell>
          <cell r="G816" t="str">
            <v/>
          </cell>
        </row>
        <row r="817">
          <cell r="C817" t="str">
            <v/>
          </cell>
          <cell r="D817" t="str">
            <v/>
          </cell>
          <cell r="E817" t="str">
            <v/>
          </cell>
          <cell r="G817" t="str">
            <v/>
          </cell>
        </row>
        <row r="819">
          <cell r="A819" t="str">
            <v>03.13</v>
          </cell>
          <cell r="C819" t="str">
            <v>GUARDA CORPO</v>
          </cell>
          <cell r="D819" t="str">
            <v>m</v>
          </cell>
          <cell r="E819" t="str">
            <v>DIURNO</v>
          </cell>
          <cell r="F819">
            <v>1</v>
          </cell>
          <cell r="G819">
            <v>315.02999999999997</v>
          </cell>
        </row>
        <row r="820">
          <cell r="B820" t="str">
            <v>ITEM P.U.</v>
          </cell>
          <cell r="C820" t="str">
            <v>DESCRIÇÃO SERVIÇO/MATERIAIS UNITÁRIO</v>
          </cell>
          <cell r="D820" t="str">
            <v xml:space="preserve">UN </v>
          </cell>
          <cell r="E820" t="str">
            <v>PREÇO SERVIÇO/MATERIAL UNITÁRIO</v>
          </cell>
        </row>
        <row r="821">
          <cell r="C821" t="str">
            <v/>
          </cell>
          <cell r="D821" t="str">
            <v/>
          </cell>
          <cell r="E821" t="str">
            <v/>
          </cell>
          <cell r="G821" t="str">
            <v/>
          </cell>
        </row>
        <row r="822">
          <cell r="B822" t="str">
            <v>02.10.09</v>
          </cell>
          <cell r="C822" t="str">
            <v>GUARDA CORPO</v>
          </cell>
          <cell r="D822" t="str">
            <v>m</v>
          </cell>
          <cell r="E822">
            <v>315.0253900376515</v>
          </cell>
          <cell r="F822">
            <v>1</v>
          </cell>
          <cell r="G822">
            <v>315.0253900376515</v>
          </cell>
        </row>
        <row r="823">
          <cell r="C823" t="str">
            <v/>
          </cell>
          <cell r="D823" t="str">
            <v/>
          </cell>
          <cell r="E823" t="str">
            <v/>
          </cell>
          <cell r="G823" t="str">
            <v/>
          </cell>
        </row>
        <row r="824">
          <cell r="C824" t="str">
            <v/>
          </cell>
          <cell r="D824" t="str">
            <v/>
          </cell>
          <cell r="E824" t="str">
            <v/>
          </cell>
          <cell r="G824" t="str">
            <v/>
          </cell>
        </row>
        <row r="825">
          <cell r="C825" t="str">
            <v/>
          </cell>
          <cell r="D825" t="str">
            <v/>
          </cell>
          <cell r="E825" t="str">
            <v/>
          </cell>
          <cell r="G825" t="str">
            <v/>
          </cell>
        </row>
        <row r="826">
          <cell r="C826" t="str">
            <v/>
          </cell>
          <cell r="D826" t="str">
            <v/>
          </cell>
          <cell r="E826" t="str">
            <v/>
          </cell>
          <cell r="G826" t="str">
            <v/>
          </cell>
        </row>
        <row r="827">
          <cell r="C827" t="str">
            <v/>
          </cell>
          <cell r="D827" t="str">
            <v/>
          </cell>
          <cell r="E827" t="str">
            <v/>
          </cell>
          <cell r="G827" t="str">
            <v/>
          </cell>
        </row>
        <row r="828">
          <cell r="C828" t="str">
            <v/>
          </cell>
          <cell r="D828" t="str">
            <v/>
          </cell>
          <cell r="E828" t="str">
            <v/>
          </cell>
          <cell r="G828" t="str">
            <v/>
          </cell>
        </row>
        <row r="829">
          <cell r="C829" t="str">
            <v/>
          </cell>
          <cell r="D829" t="str">
            <v/>
          </cell>
          <cell r="E829" t="str">
            <v/>
          </cell>
          <cell r="G829" t="str">
            <v/>
          </cell>
        </row>
        <row r="830">
          <cell r="C830" t="str">
            <v/>
          </cell>
          <cell r="D830" t="str">
            <v/>
          </cell>
          <cell r="E830" t="str">
            <v/>
          </cell>
          <cell r="G830" t="str">
            <v/>
          </cell>
        </row>
        <row r="831">
          <cell r="C831" t="str">
            <v/>
          </cell>
          <cell r="D831" t="str">
            <v/>
          </cell>
          <cell r="E831" t="str">
            <v/>
          </cell>
          <cell r="G831" t="str">
            <v/>
          </cell>
        </row>
        <row r="833">
          <cell r="A833" t="str">
            <v>03.14</v>
          </cell>
          <cell r="C833" t="str">
            <v>PISO CIMENTADO LISO/CALÇADA e=15cm</v>
          </cell>
          <cell r="D833" t="str">
            <v>m²</v>
          </cell>
          <cell r="E833" t="str">
            <v>DIURNO</v>
          </cell>
          <cell r="F833">
            <v>1</v>
          </cell>
          <cell r="G833">
            <v>24.17</v>
          </cell>
        </row>
        <row r="834">
          <cell r="B834" t="str">
            <v>ITEM P.U.</v>
          </cell>
          <cell r="C834" t="str">
            <v>DESCRIÇÃO SERVIÇO/MATERIAIS UNITÁRIO</v>
          </cell>
          <cell r="D834" t="str">
            <v xml:space="preserve">UN </v>
          </cell>
          <cell r="E834" t="str">
            <v>PREÇO SERVIÇO/MATERIAL UNITÁRIO</v>
          </cell>
        </row>
        <row r="835">
          <cell r="C835" t="str">
            <v/>
          </cell>
          <cell r="D835" t="str">
            <v/>
          </cell>
          <cell r="E835" t="str">
            <v/>
          </cell>
          <cell r="G835" t="str">
            <v/>
          </cell>
        </row>
        <row r="836">
          <cell r="B836" t="str">
            <v>02.10.31</v>
          </cell>
          <cell r="C836" t="str">
            <v>PISO CIMENTADO DESEMPENADO e=15cm</v>
          </cell>
          <cell r="D836" t="str">
            <v>m²</v>
          </cell>
          <cell r="E836">
            <v>24.172370416788485</v>
          </cell>
          <cell r="F836">
            <v>1</v>
          </cell>
          <cell r="G836">
            <v>24.172370416788485</v>
          </cell>
        </row>
        <row r="837">
          <cell r="C837" t="str">
            <v/>
          </cell>
          <cell r="D837" t="str">
            <v/>
          </cell>
          <cell r="E837" t="str">
            <v/>
          </cell>
          <cell r="G837" t="str">
            <v/>
          </cell>
        </row>
        <row r="838">
          <cell r="C838" t="str">
            <v/>
          </cell>
          <cell r="D838" t="str">
            <v/>
          </cell>
          <cell r="E838" t="str">
            <v/>
          </cell>
          <cell r="G838" t="str">
            <v/>
          </cell>
        </row>
        <row r="839">
          <cell r="C839" t="str">
            <v/>
          </cell>
          <cell r="D839" t="str">
            <v/>
          </cell>
          <cell r="E839" t="str">
            <v/>
          </cell>
          <cell r="G839" t="str">
            <v/>
          </cell>
        </row>
        <row r="840">
          <cell r="C840" t="str">
            <v/>
          </cell>
          <cell r="D840" t="str">
            <v/>
          </cell>
          <cell r="E840" t="str">
            <v/>
          </cell>
          <cell r="G840" t="str">
            <v/>
          </cell>
        </row>
        <row r="841">
          <cell r="C841" t="str">
            <v/>
          </cell>
          <cell r="D841" t="str">
            <v/>
          </cell>
          <cell r="E841" t="str">
            <v/>
          </cell>
          <cell r="G841" t="str">
            <v/>
          </cell>
        </row>
        <row r="842">
          <cell r="C842" t="str">
            <v/>
          </cell>
          <cell r="D842" t="str">
            <v/>
          </cell>
          <cell r="E842" t="str">
            <v/>
          </cell>
          <cell r="G842" t="str">
            <v/>
          </cell>
        </row>
        <row r="843">
          <cell r="C843" t="str">
            <v/>
          </cell>
          <cell r="D843" t="str">
            <v/>
          </cell>
          <cell r="E843" t="str">
            <v/>
          </cell>
          <cell r="G843" t="str">
            <v/>
          </cell>
        </row>
        <row r="844">
          <cell r="C844" t="str">
            <v/>
          </cell>
          <cell r="D844" t="str">
            <v/>
          </cell>
          <cell r="E844" t="str">
            <v/>
          </cell>
          <cell r="G844" t="str">
            <v/>
          </cell>
        </row>
        <row r="845">
          <cell r="C845" t="str">
            <v/>
          </cell>
          <cell r="D845" t="str">
            <v/>
          </cell>
          <cell r="E845" t="str">
            <v/>
          </cell>
          <cell r="G845" t="str">
            <v/>
          </cell>
        </row>
        <row r="847">
          <cell r="A847" t="str">
            <v>03.15</v>
          </cell>
          <cell r="C847" t="str">
            <v>PINTURA EM ESTRUTURA METÁLICA</v>
          </cell>
          <cell r="D847" t="str">
            <v>m²</v>
          </cell>
          <cell r="E847" t="str">
            <v>DIURNO</v>
          </cell>
          <cell r="F847">
            <v>1</v>
          </cell>
          <cell r="G847">
            <v>39.659999999999997</v>
          </cell>
        </row>
        <row r="848">
          <cell r="B848" t="str">
            <v>ITEM P.U.</v>
          </cell>
          <cell r="C848" t="str">
            <v>DESCRIÇÃO SERVIÇO/MATERIAIS UNITÁRIO</v>
          </cell>
          <cell r="D848" t="str">
            <v xml:space="preserve">UN </v>
          </cell>
          <cell r="E848" t="str">
            <v>PREÇO SERVIÇO/MATERIAL UNITÁRIO</v>
          </cell>
        </row>
        <row r="849">
          <cell r="C849" t="str">
            <v/>
          </cell>
          <cell r="D849" t="str">
            <v/>
          </cell>
          <cell r="E849" t="str">
            <v/>
          </cell>
          <cell r="G849" t="str">
            <v/>
          </cell>
        </row>
        <row r="850">
          <cell r="B850" t="str">
            <v>02.10.32</v>
          </cell>
          <cell r="C850" t="str">
            <v>PINTURA ESMALTE</v>
          </cell>
          <cell r="D850" t="str">
            <v>m²</v>
          </cell>
          <cell r="E850">
            <v>39.664605758614805</v>
          </cell>
          <cell r="F850">
            <v>1</v>
          </cell>
          <cell r="G850">
            <v>39.664605758614805</v>
          </cell>
        </row>
        <row r="851">
          <cell r="C851" t="str">
            <v/>
          </cell>
          <cell r="D851" t="str">
            <v/>
          </cell>
          <cell r="E851" t="str">
            <v/>
          </cell>
          <cell r="G851" t="str">
            <v/>
          </cell>
        </row>
        <row r="852">
          <cell r="C852" t="str">
            <v/>
          </cell>
          <cell r="D852" t="str">
            <v/>
          </cell>
          <cell r="E852" t="str">
            <v/>
          </cell>
          <cell r="G852" t="str">
            <v/>
          </cell>
        </row>
        <row r="853">
          <cell r="C853" t="str">
            <v/>
          </cell>
          <cell r="D853" t="str">
            <v/>
          </cell>
          <cell r="E853" t="str">
            <v/>
          </cell>
          <cell r="G853" t="str">
            <v/>
          </cell>
        </row>
        <row r="854">
          <cell r="C854" t="str">
            <v/>
          </cell>
          <cell r="D854" t="str">
            <v/>
          </cell>
          <cell r="E854" t="str">
            <v/>
          </cell>
          <cell r="G854" t="str">
            <v/>
          </cell>
        </row>
        <row r="855">
          <cell r="C855" t="str">
            <v/>
          </cell>
          <cell r="D855" t="str">
            <v/>
          </cell>
          <cell r="E855" t="str">
            <v/>
          </cell>
          <cell r="G855" t="str">
            <v/>
          </cell>
        </row>
        <row r="856">
          <cell r="C856" t="str">
            <v/>
          </cell>
          <cell r="D856" t="str">
            <v/>
          </cell>
          <cell r="E856" t="str">
            <v/>
          </cell>
          <cell r="G856" t="str">
            <v/>
          </cell>
        </row>
        <row r="857">
          <cell r="C857" t="str">
            <v/>
          </cell>
          <cell r="D857" t="str">
            <v/>
          </cell>
          <cell r="E857" t="str">
            <v/>
          </cell>
          <cell r="G857" t="str">
            <v/>
          </cell>
        </row>
        <row r="858">
          <cell r="C858" t="str">
            <v/>
          </cell>
          <cell r="D858" t="str">
            <v/>
          </cell>
          <cell r="E858" t="str">
            <v/>
          </cell>
          <cell r="G858" t="str">
            <v/>
          </cell>
        </row>
        <row r="859">
          <cell r="C859" t="str">
            <v/>
          </cell>
          <cell r="D859" t="str">
            <v/>
          </cell>
          <cell r="E859" t="str">
            <v/>
          </cell>
          <cell r="G859" t="str">
            <v/>
          </cell>
        </row>
        <row r="861">
          <cell r="A861" t="str">
            <v>03.16</v>
          </cell>
          <cell r="C861" t="str">
            <v>PINTURA LATEX ACRÍLICA SOBRE REBOCO SEM MASSA CORRIDA</v>
          </cell>
          <cell r="D861" t="str">
            <v>m²</v>
          </cell>
          <cell r="E861" t="str">
            <v>DIURNO</v>
          </cell>
          <cell r="F861">
            <v>1</v>
          </cell>
          <cell r="G861">
            <v>17.41</v>
          </cell>
        </row>
        <row r="862">
          <cell r="B862" t="str">
            <v>ITEM P.U.</v>
          </cell>
          <cell r="C862" t="str">
            <v>DESCRIÇÃO SERVIÇO/MATERIAIS UNITÁRIO</v>
          </cell>
          <cell r="D862" t="str">
            <v xml:space="preserve">UN </v>
          </cell>
          <cell r="E862" t="str">
            <v>PREÇO SERVIÇO/MATERIAL UNITÁRIO</v>
          </cell>
        </row>
        <row r="863">
          <cell r="C863" t="str">
            <v/>
          </cell>
          <cell r="D863" t="str">
            <v/>
          </cell>
          <cell r="E863" t="str">
            <v/>
          </cell>
          <cell r="G863" t="str">
            <v/>
          </cell>
        </row>
        <row r="864">
          <cell r="B864" t="str">
            <v>02.10.21</v>
          </cell>
          <cell r="C864" t="str">
            <v>PINTURA LATEX PVA, SEM MASSA CORRIDA PVA</v>
          </cell>
          <cell r="D864" t="str">
            <v>m²</v>
          </cell>
          <cell r="E864">
            <v>17.410084411473626</v>
          </cell>
          <cell r="F864">
            <v>1</v>
          </cell>
          <cell r="G864">
            <v>17.410084411473626</v>
          </cell>
        </row>
        <row r="865">
          <cell r="C865" t="str">
            <v/>
          </cell>
          <cell r="D865" t="str">
            <v/>
          </cell>
          <cell r="E865" t="str">
            <v/>
          </cell>
          <cell r="G865" t="str">
            <v/>
          </cell>
        </row>
        <row r="866">
          <cell r="C866" t="str">
            <v/>
          </cell>
          <cell r="D866" t="str">
            <v/>
          </cell>
          <cell r="E866" t="str">
            <v/>
          </cell>
          <cell r="G866" t="str">
            <v/>
          </cell>
        </row>
        <row r="867">
          <cell r="C867" t="str">
            <v/>
          </cell>
          <cell r="D867" t="str">
            <v/>
          </cell>
          <cell r="E867" t="str">
            <v/>
          </cell>
          <cell r="G867" t="str">
            <v/>
          </cell>
        </row>
        <row r="868">
          <cell r="C868" t="str">
            <v/>
          </cell>
          <cell r="D868" t="str">
            <v/>
          </cell>
          <cell r="E868" t="str">
            <v/>
          </cell>
          <cell r="G868" t="str">
            <v/>
          </cell>
        </row>
        <row r="869">
          <cell r="C869" t="str">
            <v/>
          </cell>
          <cell r="D869" t="str">
            <v/>
          </cell>
          <cell r="E869" t="str">
            <v/>
          </cell>
          <cell r="G869" t="str">
            <v/>
          </cell>
        </row>
        <row r="870">
          <cell r="C870" t="str">
            <v/>
          </cell>
          <cell r="D870" t="str">
            <v/>
          </cell>
          <cell r="E870" t="str">
            <v/>
          </cell>
          <cell r="G870" t="str">
            <v/>
          </cell>
        </row>
        <row r="871">
          <cell r="C871" t="str">
            <v/>
          </cell>
          <cell r="D871" t="str">
            <v/>
          </cell>
          <cell r="E871" t="str">
            <v/>
          </cell>
          <cell r="G871" t="str">
            <v/>
          </cell>
        </row>
        <row r="872">
          <cell r="C872" t="str">
            <v/>
          </cell>
          <cell r="D872" t="str">
            <v/>
          </cell>
          <cell r="E872" t="str">
            <v/>
          </cell>
          <cell r="G872" t="str">
            <v/>
          </cell>
        </row>
        <row r="873">
          <cell r="C873" t="str">
            <v/>
          </cell>
          <cell r="D873" t="str">
            <v/>
          </cell>
          <cell r="E873" t="str">
            <v/>
          </cell>
          <cell r="G873" t="str">
            <v/>
          </cell>
        </row>
        <row r="875">
          <cell r="A875" t="str">
            <v>03.17</v>
          </cell>
          <cell r="C875" t="str">
            <v>COBERTURA COM TELHA ONDULADA DE FIBROCIMENTO  E=6 MM, COM TRAMA DE MADEIRA</v>
          </cell>
          <cell r="D875" t="str">
            <v>m²</v>
          </cell>
          <cell r="E875" t="str">
            <v>DIURNO</v>
          </cell>
          <cell r="F875">
            <v>1</v>
          </cell>
          <cell r="G875">
            <v>78.91</v>
          </cell>
        </row>
        <row r="876">
          <cell r="B876" t="str">
            <v>ITEM P.U.</v>
          </cell>
          <cell r="C876" t="str">
            <v>DESCRIÇÃO SERVIÇO/MATERIAIS UNITÁRIO</v>
          </cell>
          <cell r="D876" t="str">
            <v xml:space="preserve">UN </v>
          </cell>
          <cell r="E876" t="str">
            <v>PREÇO SERVIÇO/MATERIAL UNITÁRIO</v>
          </cell>
        </row>
        <row r="877">
          <cell r="C877" t="str">
            <v/>
          </cell>
          <cell r="D877" t="str">
            <v/>
          </cell>
          <cell r="E877" t="str">
            <v/>
          </cell>
          <cell r="G877" t="str">
            <v/>
          </cell>
        </row>
        <row r="878">
          <cell r="B878" t="str">
            <v>02.10.03</v>
          </cell>
          <cell r="C878" t="str">
            <v>COBERTURA COM TELHA ONDULADA DE FIBROCIMENTO E=6 MM OU METÁLICA , COM TRAMA DE MADEIRA</v>
          </cell>
          <cell r="D878" t="str">
            <v>m²</v>
          </cell>
          <cell r="E878">
            <v>78.905790294060722</v>
          </cell>
          <cell r="F878">
            <v>1</v>
          </cell>
          <cell r="G878">
            <v>78.905790294060722</v>
          </cell>
        </row>
        <row r="879">
          <cell r="C879" t="str">
            <v/>
          </cell>
          <cell r="D879" t="str">
            <v/>
          </cell>
          <cell r="E879" t="str">
            <v/>
          </cell>
          <cell r="G879" t="str">
            <v/>
          </cell>
        </row>
        <row r="880">
          <cell r="C880" t="str">
            <v/>
          </cell>
          <cell r="D880" t="str">
            <v/>
          </cell>
          <cell r="E880" t="str">
            <v/>
          </cell>
          <cell r="G880" t="str">
            <v/>
          </cell>
        </row>
        <row r="881">
          <cell r="C881" t="str">
            <v/>
          </cell>
          <cell r="D881" t="str">
            <v/>
          </cell>
          <cell r="E881" t="str">
            <v/>
          </cell>
          <cell r="G881" t="str">
            <v/>
          </cell>
        </row>
        <row r="882">
          <cell r="C882" t="str">
            <v/>
          </cell>
          <cell r="D882" t="str">
            <v/>
          </cell>
          <cell r="E882" t="str">
            <v/>
          </cell>
          <cell r="G882" t="str">
            <v/>
          </cell>
        </row>
        <row r="883">
          <cell r="C883" t="str">
            <v/>
          </cell>
          <cell r="D883" t="str">
            <v/>
          </cell>
          <cell r="E883" t="str">
            <v/>
          </cell>
          <cell r="G883" t="str">
            <v/>
          </cell>
        </row>
        <row r="884">
          <cell r="C884" t="str">
            <v/>
          </cell>
          <cell r="D884" t="str">
            <v/>
          </cell>
          <cell r="E884" t="str">
            <v/>
          </cell>
          <cell r="G884" t="str">
            <v/>
          </cell>
        </row>
        <row r="885">
          <cell r="C885" t="str">
            <v/>
          </cell>
          <cell r="D885" t="str">
            <v/>
          </cell>
          <cell r="E885" t="str">
            <v/>
          </cell>
          <cell r="G885" t="str">
            <v/>
          </cell>
        </row>
        <row r="886">
          <cell r="C886" t="str">
            <v/>
          </cell>
          <cell r="D886" t="str">
            <v/>
          </cell>
          <cell r="E886" t="str">
            <v/>
          </cell>
          <cell r="G886" t="str">
            <v/>
          </cell>
        </row>
        <row r="887">
          <cell r="C887" t="str">
            <v/>
          </cell>
          <cell r="D887" t="str">
            <v/>
          </cell>
          <cell r="E887" t="str">
            <v/>
          </cell>
          <cell r="G887" t="str">
            <v/>
          </cell>
        </row>
        <row r="889">
          <cell r="A889" t="str">
            <v>03.18</v>
          </cell>
          <cell r="C889" t="str">
            <v>CALHAS, RUFOS E DUTOS PARA DRENAGEM EM CHAPAS DE ALUMÍNIO e=2mm, LARGURA DE CORTE 45cm</v>
          </cell>
          <cell r="D889" t="str">
            <v>m</v>
          </cell>
          <cell r="E889" t="str">
            <v>DIURNO</v>
          </cell>
          <cell r="F889">
            <v>1</v>
          </cell>
          <cell r="G889">
            <v>99.38</v>
          </cell>
        </row>
        <row r="890">
          <cell r="B890" t="str">
            <v>ITEM P.U.</v>
          </cell>
          <cell r="C890" t="str">
            <v>DESCRIÇÃO SERVIÇO/MATERIAIS UNITÁRIO</v>
          </cell>
          <cell r="D890" t="str">
            <v xml:space="preserve">UN </v>
          </cell>
          <cell r="E890" t="str">
            <v>PREÇO SERVIÇO/MATERIAL UNITÁRIO</v>
          </cell>
        </row>
        <row r="891">
          <cell r="C891" t="str">
            <v/>
          </cell>
          <cell r="D891" t="str">
            <v/>
          </cell>
          <cell r="E891" t="str">
            <v/>
          </cell>
          <cell r="G891" t="str">
            <v/>
          </cell>
        </row>
        <row r="892">
          <cell r="B892" t="str">
            <v>02.10.05</v>
          </cell>
          <cell r="C892" t="str">
            <v>CALHA/RUFO EM CHAPA GALVANIZADA Nº 26, CORTE 0,45 M</v>
          </cell>
          <cell r="D892" t="str">
            <v>m</v>
          </cell>
          <cell r="E892">
            <v>99.379451790815111</v>
          </cell>
          <cell r="F892">
            <v>1</v>
          </cell>
          <cell r="G892">
            <v>99.379451790815111</v>
          </cell>
        </row>
        <row r="893">
          <cell r="C893" t="str">
            <v/>
          </cell>
          <cell r="D893" t="str">
            <v/>
          </cell>
          <cell r="E893" t="str">
            <v/>
          </cell>
          <cell r="G893" t="str">
            <v/>
          </cell>
        </row>
        <row r="894">
          <cell r="C894" t="str">
            <v/>
          </cell>
          <cell r="D894" t="str">
            <v/>
          </cell>
          <cell r="E894" t="str">
            <v/>
          </cell>
          <cell r="G894" t="str">
            <v/>
          </cell>
        </row>
        <row r="895">
          <cell r="C895" t="str">
            <v/>
          </cell>
          <cell r="D895" t="str">
            <v/>
          </cell>
          <cell r="E895" t="str">
            <v/>
          </cell>
          <cell r="G895" t="str">
            <v/>
          </cell>
        </row>
        <row r="896">
          <cell r="C896" t="str">
            <v/>
          </cell>
          <cell r="D896" t="str">
            <v/>
          </cell>
          <cell r="E896" t="str">
            <v/>
          </cell>
          <cell r="G896" t="str">
            <v/>
          </cell>
        </row>
        <row r="897">
          <cell r="C897" t="str">
            <v/>
          </cell>
          <cell r="D897" t="str">
            <v/>
          </cell>
          <cell r="E897" t="str">
            <v/>
          </cell>
          <cell r="G897" t="str">
            <v/>
          </cell>
        </row>
        <row r="898">
          <cell r="C898" t="str">
            <v/>
          </cell>
          <cell r="D898" t="str">
            <v/>
          </cell>
          <cell r="E898" t="str">
            <v/>
          </cell>
          <cell r="G898" t="str">
            <v/>
          </cell>
        </row>
        <row r="899">
          <cell r="C899" t="str">
            <v/>
          </cell>
          <cell r="D899" t="str">
            <v/>
          </cell>
          <cell r="E899" t="str">
            <v/>
          </cell>
          <cell r="G899" t="str">
            <v/>
          </cell>
        </row>
        <row r="900">
          <cell r="C900" t="str">
            <v/>
          </cell>
          <cell r="D900" t="str">
            <v/>
          </cell>
          <cell r="E900" t="str">
            <v/>
          </cell>
          <cell r="G900" t="str">
            <v/>
          </cell>
        </row>
        <row r="901">
          <cell r="C901" t="str">
            <v/>
          </cell>
          <cell r="D901" t="str">
            <v/>
          </cell>
          <cell r="E901" t="str">
            <v/>
          </cell>
          <cell r="G901" t="str">
            <v/>
          </cell>
        </row>
        <row r="903">
          <cell r="A903" t="str">
            <v>04.01</v>
          </cell>
          <cell r="C903" t="str">
            <v>CAIXA DE INSPEÇÃO DIÂMETRO 400mm PROF. INTERNA LIVRE ATÉ 100cm , INCLUSO FUNDO COM ACABAMENTO CALHA E LAJE COM TAMPÃO DE FERRO FUNDIDO DN400mm.</v>
          </cell>
          <cell r="D903" t="str">
            <v xml:space="preserve">un </v>
          </cell>
          <cell r="E903" t="str">
            <v>DIURNO</v>
          </cell>
          <cell r="F903">
            <v>1</v>
          </cell>
          <cell r="G903">
            <v>800.15</v>
          </cell>
        </row>
        <row r="904">
          <cell r="B904" t="str">
            <v>ITEM P.U.</v>
          </cell>
          <cell r="C904" t="str">
            <v>DESCRIÇÃO SERVIÇO/MATERIAIS UNITÁRIO</v>
          </cell>
          <cell r="D904" t="str">
            <v xml:space="preserve">UN </v>
          </cell>
          <cell r="E904" t="str">
            <v>PREÇO SERVIÇO/MATERIAL UNITÁRIO</v>
          </cell>
        </row>
        <row r="905">
          <cell r="C905" t="str">
            <v/>
          </cell>
          <cell r="D905" t="str">
            <v/>
          </cell>
          <cell r="E905" t="str">
            <v/>
          </cell>
          <cell r="G905" t="str">
            <v/>
          </cell>
        </row>
        <row r="906">
          <cell r="B906" t="str">
            <v>02.09.05</v>
          </cell>
          <cell r="C906" t="str">
            <v>CAIXA DE INSPEÇÃO EM ANÉIS DE CONCRETO PRÉ-MOLDADO DN 400 MM, PROFUNDIDADE ATÉ 1,00 M</v>
          </cell>
          <cell r="D906" t="str">
            <v>un</v>
          </cell>
          <cell r="E906">
            <v>225.78314047211504</v>
          </cell>
          <cell r="F906">
            <v>1</v>
          </cell>
          <cell r="G906">
            <v>225.78314047211504</v>
          </cell>
        </row>
        <row r="907">
          <cell r="B907" t="str">
            <v>01.01.28</v>
          </cell>
          <cell r="C907" t="str">
            <v>TAMPA DE FERRO FUNDIDO DIÂMETRO EXTERNO 500mm COM 400mm DIAMETRO INTERNO LIVRE</v>
          </cell>
          <cell r="D907" t="str">
            <v xml:space="preserve">un </v>
          </cell>
          <cell r="E907">
            <v>574.37185419723914</v>
          </cell>
          <cell r="F907">
            <v>1</v>
          </cell>
          <cell r="G907">
            <v>574.37185419723914</v>
          </cell>
        </row>
        <row r="908">
          <cell r="C908" t="str">
            <v/>
          </cell>
          <cell r="D908" t="str">
            <v/>
          </cell>
          <cell r="E908" t="str">
            <v/>
          </cell>
          <cell r="G908" t="str">
            <v/>
          </cell>
        </row>
        <row r="909">
          <cell r="C909" t="str">
            <v/>
          </cell>
          <cell r="D909" t="str">
            <v/>
          </cell>
          <cell r="E909" t="str">
            <v/>
          </cell>
          <cell r="G909" t="str">
            <v/>
          </cell>
        </row>
        <row r="910">
          <cell r="C910" t="str">
            <v/>
          </cell>
          <cell r="D910" t="str">
            <v/>
          </cell>
          <cell r="E910" t="str">
            <v/>
          </cell>
          <cell r="G910" t="str">
            <v/>
          </cell>
        </row>
        <row r="911">
          <cell r="C911" t="str">
            <v/>
          </cell>
          <cell r="D911" t="str">
            <v/>
          </cell>
          <cell r="E911" t="str">
            <v/>
          </cell>
          <cell r="G911" t="str">
            <v/>
          </cell>
        </row>
        <row r="912">
          <cell r="C912" t="str">
            <v/>
          </cell>
          <cell r="D912" t="str">
            <v/>
          </cell>
          <cell r="E912" t="str">
            <v/>
          </cell>
          <cell r="G912" t="str">
            <v/>
          </cell>
        </row>
        <row r="913">
          <cell r="C913" t="str">
            <v/>
          </cell>
          <cell r="D913" t="str">
            <v/>
          </cell>
          <cell r="E913" t="str">
            <v/>
          </cell>
          <cell r="G913" t="str">
            <v/>
          </cell>
        </row>
        <row r="914">
          <cell r="C914" t="str">
            <v/>
          </cell>
          <cell r="D914" t="str">
            <v/>
          </cell>
          <cell r="E914" t="str">
            <v/>
          </cell>
          <cell r="G914" t="str">
            <v/>
          </cell>
        </row>
        <row r="915">
          <cell r="C915" t="str">
            <v/>
          </cell>
          <cell r="D915" t="str">
            <v/>
          </cell>
          <cell r="E915" t="str">
            <v/>
          </cell>
          <cell r="G915" t="str">
            <v/>
          </cell>
        </row>
        <row r="916">
          <cell r="C916" t="str">
            <v/>
          </cell>
          <cell r="D916" t="str">
            <v/>
          </cell>
          <cell r="E916" t="str">
            <v/>
          </cell>
          <cell r="G916" t="str">
            <v/>
          </cell>
        </row>
        <row r="918">
          <cell r="A918" t="str">
            <v>04.02</v>
          </cell>
          <cell r="C918" t="str">
            <v>CAIXA DE INSPEÇÃO DIÂMETRO 600mm PROF. INTERNA LIVRE ATÉ 100cm , INCLUSO FUNDO COM ACABAMENTO CALHA E LAJE COM TAMPÃO DE FERRO FUNDIDO DN400mm.</v>
          </cell>
          <cell r="D918" t="str">
            <v xml:space="preserve">un </v>
          </cell>
          <cell r="E918" t="str">
            <v>DIURNO</v>
          </cell>
          <cell r="F918">
            <v>1</v>
          </cell>
          <cell r="G918">
            <v>838.77</v>
          </cell>
        </row>
        <row r="919">
          <cell r="B919" t="str">
            <v>ITEM P.U.</v>
          </cell>
          <cell r="C919" t="str">
            <v>DESCRIÇÃO SERVIÇO/MATERIAIS UNITÁRIO</v>
          </cell>
          <cell r="D919" t="str">
            <v xml:space="preserve">UN </v>
          </cell>
          <cell r="E919" t="str">
            <v>PREÇO SERVIÇO/MATERIAL UNITÁRIO</v>
          </cell>
        </row>
        <row r="920">
          <cell r="C920" t="str">
            <v/>
          </cell>
          <cell r="D920" t="str">
            <v/>
          </cell>
          <cell r="E920" t="str">
            <v/>
          </cell>
          <cell r="G920" t="str">
            <v/>
          </cell>
        </row>
        <row r="921">
          <cell r="B921" t="str">
            <v>02.09.06</v>
          </cell>
          <cell r="C921" t="str">
            <v>CAIXA DE INSPEÇÃO EM ANÉIS DE CONCRETO PRÉ-MOLDADO DN 600 MM, PROFUNDIDADE ATÉ 1,00 M</v>
          </cell>
          <cell r="D921" t="str">
            <v>un</v>
          </cell>
          <cell r="E921">
            <v>264.40164673819493</v>
          </cell>
          <cell r="F921">
            <v>1</v>
          </cell>
          <cell r="G921">
            <v>264.40164673819493</v>
          </cell>
        </row>
        <row r="922">
          <cell r="B922" t="str">
            <v>01.01.28</v>
          </cell>
          <cell r="C922" t="str">
            <v>TAMPA DE FERRO FUNDIDO DIÂMETRO EXTERNO 500mm COM 400mm DIAMETRO INTERNO LIVRE</v>
          </cell>
          <cell r="D922" t="str">
            <v xml:space="preserve">un </v>
          </cell>
          <cell r="E922">
            <v>574.37185419723914</v>
          </cell>
          <cell r="F922">
            <v>1</v>
          </cell>
          <cell r="G922">
            <v>574.37185419723914</v>
          </cell>
        </row>
        <row r="923">
          <cell r="C923" t="str">
            <v/>
          </cell>
          <cell r="D923" t="str">
            <v/>
          </cell>
          <cell r="E923" t="str">
            <v/>
          </cell>
          <cell r="G923" t="str">
            <v/>
          </cell>
        </row>
        <row r="924">
          <cell r="C924" t="str">
            <v/>
          </cell>
          <cell r="D924" t="str">
            <v/>
          </cell>
          <cell r="E924" t="str">
            <v/>
          </cell>
          <cell r="G924" t="str">
            <v/>
          </cell>
        </row>
        <row r="925">
          <cell r="C925" t="str">
            <v/>
          </cell>
          <cell r="D925" t="str">
            <v/>
          </cell>
          <cell r="E925" t="str">
            <v/>
          </cell>
          <cell r="G925" t="str">
            <v/>
          </cell>
        </row>
        <row r="926">
          <cell r="C926" t="str">
            <v/>
          </cell>
          <cell r="D926" t="str">
            <v/>
          </cell>
          <cell r="E926" t="str">
            <v/>
          </cell>
          <cell r="G926" t="str">
            <v/>
          </cell>
        </row>
        <row r="927">
          <cell r="C927" t="str">
            <v/>
          </cell>
          <cell r="D927" t="str">
            <v/>
          </cell>
          <cell r="E927" t="str">
            <v/>
          </cell>
          <cell r="G927" t="str">
            <v/>
          </cell>
        </row>
        <row r="928">
          <cell r="C928" t="str">
            <v/>
          </cell>
          <cell r="D928" t="str">
            <v/>
          </cell>
          <cell r="E928" t="str">
            <v/>
          </cell>
          <cell r="G928" t="str">
            <v/>
          </cell>
        </row>
        <row r="929">
          <cell r="C929" t="str">
            <v/>
          </cell>
          <cell r="D929" t="str">
            <v/>
          </cell>
          <cell r="E929" t="str">
            <v/>
          </cell>
          <cell r="G929" t="str">
            <v/>
          </cell>
        </row>
        <row r="930">
          <cell r="C930" t="str">
            <v/>
          </cell>
          <cell r="D930" t="str">
            <v/>
          </cell>
          <cell r="E930" t="str">
            <v/>
          </cell>
          <cell r="G930" t="str">
            <v/>
          </cell>
        </row>
        <row r="931">
          <cell r="C931" t="str">
            <v/>
          </cell>
          <cell r="D931" t="str">
            <v/>
          </cell>
          <cell r="E931" t="str">
            <v/>
          </cell>
          <cell r="G931" t="str">
            <v/>
          </cell>
        </row>
        <row r="933">
          <cell r="A933" t="str">
            <v>04.03</v>
          </cell>
          <cell r="C933" t="str">
            <v>POÇO DE VISITA DIÂMETRO 800mm PROF. INTERNA LIVRE ATÉ 200cm, INCLUSO FUNDO COM ACABAMENTO CALHA E TAMPA.</v>
          </cell>
          <cell r="D933" t="str">
            <v xml:space="preserve">un </v>
          </cell>
          <cell r="E933" t="str">
            <v>DIURNO</v>
          </cell>
          <cell r="F933">
            <v>1</v>
          </cell>
          <cell r="G933">
            <v>3282.23</v>
          </cell>
        </row>
        <row r="934">
          <cell r="B934" t="str">
            <v>ITEM P.U.</v>
          </cell>
          <cell r="C934" t="str">
            <v>DESCRIÇÃO SERVIÇO/MATERIAIS UNITÁRIO</v>
          </cell>
          <cell r="D934" t="str">
            <v xml:space="preserve">UN </v>
          </cell>
          <cell r="E934" t="str">
            <v>PREÇO SERVIÇO/MATERIAL UNITÁRIO</v>
          </cell>
        </row>
        <row r="935">
          <cell r="C935" t="str">
            <v/>
          </cell>
          <cell r="D935" t="str">
            <v/>
          </cell>
          <cell r="E935" t="str">
            <v/>
          </cell>
          <cell r="G935" t="str">
            <v/>
          </cell>
        </row>
        <row r="936">
          <cell r="B936" t="str">
            <v>02.06.09</v>
          </cell>
          <cell r="C936" t="str">
            <v>POÇO DE VISITA (BASE FUNDO PRONTO), DN 800 MM ATÉ 1.00M - TIPO 2</v>
          </cell>
          <cell r="D936" t="str">
            <v>un</v>
          </cell>
          <cell r="E936">
            <v>1583.4957461285367</v>
          </cell>
          <cell r="F936">
            <v>1</v>
          </cell>
          <cell r="G936">
            <v>1583.4957461285367</v>
          </cell>
        </row>
        <row r="937">
          <cell r="B937" t="str">
            <v>02.06.10</v>
          </cell>
          <cell r="C937" t="str">
            <v>ACRÉSCIMO DE CÂMARA (BALÃO) EM POÇO DE VISITA EM ANÉIS DE CONCRETO PB, DN 800 MM</v>
          </cell>
          <cell r="D937" t="str">
            <v>m</v>
          </cell>
          <cell r="E937">
            <v>806.39326595975683</v>
          </cell>
          <cell r="F937">
            <v>1</v>
          </cell>
          <cell r="G937">
            <v>806.39326595975683</v>
          </cell>
        </row>
        <row r="938">
          <cell r="B938" t="str">
            <v>01.01.25</v>
          </cell>
          <cell r="C938" t="str">
            <v xml:space="preserve">TAMPA DE FERRO FUNDIDO DIÂMETRO INTERNO LIVRE 600mm </v>
          </cell>
          <cell r="D938" t="str">
            <v xml:space="preserve">un </v>
          </cell>
          <cell r="E938">
            <v>892.33803766069525</v>
          </cell>
          <cell r="F938">
            <v>1</v>
          </cell>
          <cell r="G938">
            <v>892.33803766069525</v>
          </cell>
        </row>
        <row r="939">
          <cell r="C939" t="str">
            <v/>
          </cell>
          <cell r="D939" t="str">
            <v/>
          </cell>
          <cell r="E939" t="str">
            <v/>
          </cell>
          <cell r="G939" t="str">
            <v/>
          </cell>
        </row>
        <row r="940">
          <cell r="C940" t="str">
            <v/>
          </cell>
          <cell r="D940" t="str">
            <v/>
          </cell>
          <cell r="E940" t="str">
            <v/>
          </cell>
          <cell r="G940" t="str">
            <v/>
          </cell>
        </row>
        <row r="941">
          <cell r="C941" t="str">
            <v/>
          </cell>
          <cell r="D941" t="str">
            <v/>
          </cell>
          <cell r="E941" t="str">
            <v/>
          </cell>
          <cell r="G941" t="str">
            <v/>
          </cell>
        </row>
        <row r="942">
          <cell r="C942" t="str">
            <v/>
          </cell>
          <cell r="D942" t="str">
            <v/>
          </cell>
          <cell r="E942" t="str">
            <v/>
          </cell>
          <cell r="G942" t="str">
            <v/>
          </cell>
        </row>
        <row r="943">
          <cell r="C943" t="str">
            <v/>
          </cell>
          <cell r="D943" t="str">
            <v/>
          </cell>
          <cell r="E943" t="str">
            <v/>
          </cell>
          <cell r="G943" t="str">
            <v/>
          </cell>
        </row>
        <row r="944">
          <cell r="C944" t="str">
            <v/>
          </cell>
          <cell r="D944" t="str">
            <v/>
          </cell>
          <cell r="E944" t="str">
            <v/>
          </cell>
          <cell r="G944" t="str">
            <v/>
          </cell>
        </row>
        <row r="945">
          <cell r="C945" t="str">
            <v/>
          </cell>
          <cell r="D945" t="str">
            <v/>
          </cell>
          <cell r="E945" t="str">
            <v/>
          </cell>
          <cell r="G945" t="str">
            <v/>
          </cell>
        </row>
        <row r="946">
          <cell r="C946" t="str">
            <v/>
          </cell>
          <cell r="D946" t="str">
            <v/>
          </cell>
          <cell r="E946" t="str">
            <v/>
          </cell>
          <cell r="G946" t="str">
            <v/>
          </cell>
        </row>
        <row r="948">
          <cell r="A948" t="str">
            <v>04.04</v>
          </cell>
          <cell r="C948" t="str">
            <v>POÇO DE VISITA DIÂMETRO 800mm PROF. INTERNA LIVRE ATÉ 300cm, INCLUSO FUNDO COM ACABAMENTO CALHA E TAMPA.</v>
          </cell>
          <cell r="D948" t="str">
            <v xml:space="preserve">un </v>
          </cell>
          <cell r="E948" t="str">
            <v>DIURNO</v>
          </cell>
          <cell r="F948">
            <v>1</v>
          </cell>
          <cell r="G948">
            <v>4088.62</v>
          </cell>
        </row>
        <row r="949">
          <cell r="B949" t="str">
            <v>ITEM P.U.</v>
          </cell>
          <cell r="C949" t="str">
            <v>DESCRIÇÃO SERVIÇO/MATERIAIS UNITÁRIO</v>
          </cell>
          <cell r="D949" t="str">
            <v xml:space="preserve">UN </v>
          </cell>
          <cell r="E949" t="str">
            <v>PREÇO SERVIÇO/MATERIAL UNITÁRIO</v>
          </cell>
        </row>
        <row r="950">
          <cell r="C950" t="str">
            <v/>
          </cell>
          <cell r="D950" t="str">
            <v/>
          </cell>
          <cell r="E950" t="str">
            <v/>
          </cell>
          <cell r="G950" t="str">
            <v/>
          </cell>
        </row>
        <row r="951">
          <cell r="B951" t="str">
            <v>02.06.09</v>
          </cell>
          <cell r="C951" t="str">
            <v>POÇO DE VISITA (BASE FUNDO PRONTO), DN 800 MM ATÉ 1.00M - TIPO 2</v>
          </cell>
          <cell r="D951" t="str">
            <v>un</v>
          </cell>
          <cell r="E951">
            <v>1583.4957461285367</v>
          </cell>
          <cell r="F951">
            <v>1</v>
          </cell>
          <cell r="G951">
            <v>1583.4957461285367</v>
          </cell>
        </row>
        <row r="952">
          <cell r="B952" t="str">
            <v>02.06.10</v>
          </cell>
          <cell r="C952" t="str">
            <v>ACRÉSCIMO DE CÂMARA (BALÃO) EM POÇO DE VISITA EM ANÉIS DE CONCRETO PB, DN 800 MM</v>
          </cell>
          <cell r="D952" t="str">
            <v>m</v>
          </cell>
          <cell r="E952">
            <v>806.39326595975683</v>
          </cell>
          <cell r="F952">
            <v>2</v>
          </cell>
          <cell r="G952">
            <v>1612.7865319195137</v>
          </cell>
        </row>
        <row r="953">
          <cell r="B953" t="str">
            <v>01.01.25</v>
          </cell>
          <cell r="C953" t="str">
            <v xml:space="preserve">TAMPA DE FERRO FUNDIDO DIÂMETRO INTERNO LIVRE 600mm </v>
          </cell>
          <cell r="D953" t="str">
            <v xml:space="preserve">un </v>
          </cell>
          <cell r="E953">
            <v>892.33803766069525</v>
          </cell>
          <cell r="F953">
            <v>1</v>
          </cell>
          <cell r="G953">
            <v>892.33803766069525</v>
          </cell>
        </row>
        <row r="954">
          <cell r="C954" t="str">
            <v/>
          </cell>
          <cell r="D954" t="str">
            <v/>
          </cell>
          <cell r="E954" t="str">
            <v/>
          </cell>
          <cell r="G954" t="str">
            <v/>
          </cell>
        </row>
        <row r="955">
          <cell r="C955" t="str">
            <v/>
          </cell>
          <cell r="D955" t="str">
            <v/>
          </cell>
          <cell r="E955" t="str">
            <v/>
          </cell>
          <cell r="G955" t="str">
            <v/>
          </cell>
        </row>
        <row r="956">
          <cell r="C956" t="str">
            <v/>
          </cell>
          <cell r="D956" t="str">
            <v/>
          </cell>
          <cell r="E956" t="str">
            <v/>
          </cell>
          <cell r="G956" t="str">
            <v/>
          </cell>
        </row>
        <row r="957">
          <cell r="C957" t="str">
            <v/>
          </cell>
          <cell r="D957" t="str">
            <v/>
          </cell>
          <cell r="E957" t="str">
            <v/>
          </cell>
          <cell r="G957" t="str">
            <v/>
          </cell>
        </row>
        <row r="958">
          <cell r="C958" t="str">
            <v/>
          </cell>
          <cell r="D958" t="str">
            <v/>
          </cell>
          <cell r="E958" t="str">
            <v/>
          </cell>
          <cell r="G958" t="str">
            <v/>
          </cell>
        </row>
        <row r="959">
          <cell r="C959" t="str">
            <v/>
          </cell>
          <cell r="D959" t="str">
            <v/>
          </cell>
          <cell r="E959" t="str">
            <v/>
          </cell>
          <cell r="G959" t="str">
            <v/>
          </cell>
        </row>
        <row r="960">
          <cell r="C960" t="str">
            <v/>
          </cell>
          <cell r="D960" t="str">
            <v/>
          </cell>
          <cell r="E960" t="str">
            <v/>
          </cell>
          <cell r="G960" t="str">
            <v/>
          </cell>
        </row>
        <row r="961">
          <cell r="C961" t="str">
            <v/>
          </cell>
          <cell r="D961" t="str">
            <v/>
          </cell>
          <cell r="E961" t="str">
            <v/>
          </cell>
          <cell r="G961" t="str">
            <v/>
          </cell>
        </row>
        <row r="963">
          <cell r="A963" t="str">
            <v>04.05</v>
          </cell>
          <cell r="C963" t="str">
            <v>POÇO DE VISITA DIÂMETRO 1000mm PROF. INTERNA LIVRE ATÉ 400cm, INCLUSO FUNDO COM ACABAMENTO CALHA E TAMPA.</v>
          </cell>
          <cell r="D963" t="str">
            <v xml:space="preserve">un </v>
          </cell>
          <cell r="E963" t="str">
            <v>DIURNO</v>
          </cell>
          <cell r="F963">
            <v>1</v>
          </cell>
          <cell r="G963">
            <v>7379.57</v>
          </cell>
        </row>
        <row r="964">
          <cell r="B964" t="str">
            <v>ITEM P.U.</v>
          </cell>
          <cell r="C964" t="str">
            <v>DESCRIÇÃO SERVIÇO/MATERIAIS UNITÁRIO</v>
          </cell>
          <cell r="D964" t="str">
            <v xml:space="preserve">UN </v>
          </cell>
          <cell r="E964" t="str">
            <v>PREÇO SERVIÇO/MATERIAL UNITÁRIO</v>
          </cell>
        </row>
        <row r="965">
          <cell r="C965" t="str">
            <v/>
          </cell>
          <cell r="D965" t="str">
            <v/>
          </cell>
          <cell r="E965" t="str">
            <v/>
          </cell>
          <cell r="G965" t="str">
            <v/>
          </cell>
        </row>
        <row r="966">
          <cell r="B966" t="str">
            <v>02.06.11</v>
          </cell>
          <cell r="C966" t="str">
            <v>POÇO DE VISITA (BASE EM TUBO), DN 1000 MM ATÉ 1.00M - TIPO 3</v>
          </cell>
          <cell r="D966" t="str">
            <v>un</v>
          </cell>
          <cell r="E966">
            <v>3316.5089982972395</v>
          </cell>
          <cell r="F966">
            <v>1</v>
          </cell>
          <cell r="G966">
            <v>3316.5089982972395</v>
          </cell>
        </row>
        <row r="967">
          <cell r="B967" t="str">
            <v>02.06.12</v>
          </cell>
          <cell r="C967" t="str">
            <v>ACRÉSCIMO DE CÂMARA (BALÃO) EM POÇO DE VISITA EM ANÉIS DE CONCRETO PB, DN 1000 MM</v>
          </cell>
          <cell r="D967" t="str">
            <v>m</v>
          </cell>
          <cell r="E967">
            <v>1056.9091872910897</v>
          </cell>
          <cell r="F967">
            <v>3</v>
          </cell>
          <cell r="G967">
            <v>3170.7275618732692</v>
          </cell>
        </row>
        <row r="968">
          <cell r="B968" t="str">
            <v>01.01.25</v>
          </cell>
          <cell r="C968" t="str">
            <v xml:space="preserve">TAMPA DE FERRO FUNDIDO DIÂMETRO INTERNO LIVRE 600mm </v>
          </cell>
          <cell r="D968" t="str">
            <v xml:space="preserve">un </v>
          </cell>
          <cell r="E968">
            <v>892.33803766069525</v>
          </cell>
          <cell r="F968">
            <v>1</v>
          </cell>
          <cell r="G968">
            <v>892.33803766069525</v>
          </cell>
        </row>
        <row r="969">
          <cell r="C969" t="str">
            <v/>
          </cell>
          <cell r="D969" t="str">
            <v/>
          </cell>
          <cell r="E969" t="str">
            <v/>
          </cell>
          <cell r="G969" t="str">
            <v/>
          </cell>
        </row>
        <row r="970">
          <cell r="C970" t="str">
            <v/>
          </cell>
          <cell r="D970" t="str">
            <v/>
          </cell>
          <cell r="E970" t="str">
            <v/>
          </cell>
          <cell r="G970" t="str">
            <v/>
          </cell>
        </row>
        <row r="971">
          <cell r="C971" t="str">
            <v/>
          </cell>
          <cell r="D971" t="str">
            <v/>
          </cell>
          <cell r="E971" t="str">
            <v/>
          </cell>
          <cell r="G971" t="str">
            <v/>
          </cell>
        </row>
        <row r="972">
          <cell r="C972" t="str">
            <v/>
          </cell>
          <cell r="D972" t="str">
            <v/>
          </cell>
          <cell r="E972" t="str">
            <v/>
          </cell>
          <cell r="G972" t="str">
            <v/>
          </cell>
        </row>
        <row r="973">
          <cell r="C973" t="str">
            <v/>
          </cell>
          <cell r="D973" t="str">
            <v/>
          </cell>
          <cell r="E973" t="str">
            <v/>
          </cell>
          <cell r="G973" t="str">
            <v/>
          </cell>
        </row>
        <row r="974">
          <cell r="C974" t="str">
            <v/>
          </cell>
          <cell r="D974" t="str">
            <v/>
          </cell>
          <cell r="E974" t="str">
            <v/>
          </cell>
          <cell r="G974" t="str">
            <v/>
          </cell>
        </row>
        <row r="975">
          <cell r="C975" t="str">
            <v/>
          </cell>
          <cell r="D975" t="str">
            <v/>
          </cell>
          <cell r="E975" t="str">
            <v/>
          </cell>
          <cell r="G975" t="str">
            <v/>
          </cell>
        </row>
        <row r="977">
          <cell r="A977" t="str">
            <v>04.06</v>
          </cell>
          <cell r="C977" t="str">
            <v>CAIXA BLOCO CONCRETO MACIÇO (ESPESSURA PAREDE MÍNIMA 15cm) PERÍMETRO INTERNO ATÉ 400cm, INCLUSO TAMPA E LAJE DE FUNDO, ATÉ 100cm DE ALTURA LIVRE MEDIDO INTERNAMENTE.</v>
          </cell>
          <cell r="D977" t="str">
            <v xml:space="preserve">un </v>
          </cell>
          <cell r="E977" t="str">
            <v>DIURNO</v>
          </cell>
          <cell r="F977">
            <v>1</v>
          </cell>
          <cell r="G977">
            <v>2013.77</v>
          </cell>
        </row>
        <row r="978">
          <cell r="B978" t="str">
            <v>ITEM P.U.</v>
          </cell>
          <cell r="C978" t="str">
            <v>DESCRIÇÃO SERVIÇO/MATERIAIS UNITÁRIO</v>
          </cell>
          <cell r="D978" t="str">
            <v xml:space="preserve">UN </v>
          </cell>
          <cell r="E978" t="str">
            <v>PREÇO SERVIÇO/MATERIAL UNITÁRIO</v>
          </cell>
        </row>
        <row r="979">
          <cell r="C979" t="str">
            <v/>
          </cell>
          <cell r="D979" t="str">
            <v/>
          </cell>
          <cell r="E979" t="str">
            <v/>
          </cell>
          <cell r="G979" t="str">
            <v/>
          </cell>
        </row>
        <row r="980">
          <cell r="B980" t="str">
            <v>02.06.15</v>
          </cell>
          <cell r="C980" t="str">
            <v>CAIXA DE BLOCO MACIÇOS DE 1 VEZ, DE 1,00 X 1,00 M, ATÉ 0,50 M</v>
          </cell>
          <cell r="D980" t="str">
            <v>un</v>
          </cell>
          <cell r="E980">
            <v>901.86229821895336</v>
          </cell>
          <cell r="F980">
            <v>1</v>
          </cell>
          <cell r="G980">
            <v>901.86229821895336</v>
          </cell>
        </row>
        <row r="981">
          <cell r="B981" t="str">
            <v>02.06.16</v>
          </cell>
          <cell r="C981" t="str">
            <v>ACRÉSCIMO DE ALVENARIA DE BLOCO MACIÇO 1 VEZ, PARA CAIXA DE 1,00 X 1,00 M</v>
          </cell>
          <cell r="D981" t="str">
            <v>m</v>
          </cell>
          <cell r="E981">
            <v>1111.9041320414958</v>
          </cell>
          <cell r="F981">
            <v>1</v>
          </cell>
          <cell r="G981">
            <v>1111.9041320414958</v>
          </cell>
        </row>
        <row r="982">
          <cell r="C982" t="str">
            <v/>
          </cell>
          <cell r="D982" t="str">
            <v/>
          </cell>
          <cell r="E982" t="str">
            <v/>
          </cell>
          <cell r="G982" t="str">
            <v/>
          </cell>
        </row>
        <row r="983">
          <cell r="C983" t="str">
            <v/>
          </cell>
          <cell r="D983" t="str">
            <v/>
          </cell>
          <cell r="E983" t="str">
            <v/>
          </cell>
          <cell r="G983" t="str">
            <v/>
          </cell>
        </row>
        <row r="984">
          <cell r="C984" t="str">
            <v/>
          </cell>
          <cell r="D984" t="str">
            <v/>
          </cell>
          <cell r="E984" t="str">
            <v/>
          </cell>
          <cell r="G984" t="str">
            <v/>
          </cell>
        </row>
        <row r="985">
          <cell r="C985" t="str">
            <v/>
          </cell>
          <cell r="D985" t="str">
            <v/>
          </cell>
          <cell r="E985" t="str">
            <v/>
          </cell>
          <cell r="G985" t="str">
            <v/>
          </cell>
        </row>
        <row r="986">
          <cell r="C986" t="str">
            <v/>
          </cell>
          <cell r="D986" t="str">
            <v/>
          </cell>
          <cell r="E986" t="str">
            <v/>
          </cell>
          <cell r="G986" t="str">
            <v/>
          </cell>
        </row>
        <row r="987">
          <cell r="C987" t="str">
            <v/>
          </cell>
          <cell r="D987" t="str">
            <v/>
          </cell>
          <cell r="E987" t="str">
            <v/>
          </cell>
          <cell r="G987" t="str">
            <v/>
          </cell>
        </row>
        <row r="988">
          <cell r="C988" t="str">
            <v/>
          </cell>
          <cell r="D988" t="str">
            <v/>
          </cell>
          <cell r="E988" t="str">
            <v/>
          </cell>
          <cell r="G988" t="str">
            <v/>
          </cell>
        </row>
        <row r="989">
          <cell r="C989" t="str">
            <v/>
          </cell>
          <cell r="D989" t="str">
            <v/>
          </cell>
          <cell r="E989" t="str">
            <v/>
          </cell>
          <cell r="G989" t="str">
            <v/>
          </cell>
        </row>
        <row r="991">
          <cell r="A991" t="str">
            <v>04.07</v>
          </cell>
          <cell r="C991" t="str">
            <v>CAIXA BLOCO CONCRETO MACIÇO (ESPESSURA PAREDE MÍNIMA 15cm) PERÍMETRO INTERNO ATÉ 600cm, INCLUSO TAMPA E LAJE DE FUNDO, ATÉ 100cm DE ALTURA LIVRE MEDIDO INTERNAMENTE.</v>
          </cell>
          <cell r="D991" t="str">
            <v xml:space="preserve">un </v>
          </cell>
          <cell r="E991" t="str">
            <v>DIURNO</v>
          </cell>
          <cell r="F991">
            <v>1</v>
          </cell>
          <cell r="G991">
            <v>3375.39</v>
          </cell>
        </row>
        <row r="992">
          <cell r="B992" t="str">
            <v>ITEM P.U.</v>
          </cell>
          <cell r="C992" t="str">
            <v>DESCRIÇÃO SERVIÇO/MATERIAIS UNITÁRIO</v>
          </cell>
          <cell r="D992" t="str">
            <v xml:space="preserve">UN </v>
          </cell>
          <cell r="E992" t="str">
            <v>PREÇO SERVIÇO/MATERIAL UNITÁRIO</v>
          </cell>
        </row>
        <row r="993">
          <cell r="C993" t="str">
            <v/>
          </cell>
          <cell r="D993" t="str">
            <v/>
          </cell>
          <cell r="E993" t="str">
            <v/>
          </cell>
          <cell r="G993" t="str">
            <v/>
          </cell>
        </row>
        <row r="994">
          <cell r="B994" t="str">
            <v>02.06.17</v>
          </cell>
          <cell r="C994" t="str">
            <v>CAIXA DE BLOCO MACIÇOS DE 1 VEZ, DE 1,50 X 1,50 M, ATÉ 0,50 M</v>
          </cell>
          <cell r="D994" t="str">
            <v>un</v>
          </cell>
          <cell r="E994">
            <v>1801.2214297950554</v>
          </cell>
          <cell r="F994">
            <v>1</v>
          </cell>
          <cell r="G994">
            <v>1801.2214297950554</v>
          </cell>
        </row>
        <row r="995">
          <cell r="B995" t="str">
            <v>02.06.18</v>
          </cell>
          <cell r="C995" t="str">
            <v>ACRÉSCIMO DE ALVENARIA DE BLOCO MACIÇO 1 VEZ, PARA CAIXA DE 1,50 X 1,50 M</v>
          </cell>
          <cell r="D995" t="str">
            <v>m</v>
          </cell>
          <cell r="E995">
            <v>1574.1680256534339</v>
          </cell>
          <cell r="F995">
            <v>1</v>
          </cell>
          <cell r="G995">
            <v>1574.1680256534339</v>
          </cell>
        </row>
        <row r="996">
          <cell r="C996" t="str">
            <v/>
          </cell>
          <cell r="D996" t="str">
            <v/>
          </cell>
          <cell r="E996" t="str">
            <v/>
          </cell>
          <cell r="G996" t="str">
            <v/>
          </cell>
        </row>
        <row r="997">
          <cell r="C997" t="str">
            <v/>
          </cell>
          <cell r="D997" t="str">
            <v/>
          </cell>
          <cell r="E997" t="str">
            <v/>
          </cell>
          <cell r="G997" t="str">
            <v/>
          </cell>
        </row>
        <row r="998">
          <cell r="C998" t="str">
            <v/>
          </cell>
          <cell r="D998" t="str">
            <v/>
          </cell>
          <cell r="E998" t="str">
            <v/>
          </cell>
          <cell r="G998" t="str">
            <v/>
          </cell>
        </row>
        <row r="999">
          <cell r="C999" t="str">
            <v/>
          </cell>
          <cell r="D999" t="str">
            <v/>
          </cell>
          <cell r="E999" t="str">
            <v/>
          </cell>
          <cell r="G999" t="str">
            <v/>
          </cell>
        </row>
        <row r="1000">
          <cell r="C1000" t="str">
            <v/>
          </cell>
          <cell r="D1000" t="str">
            <v/>
          </cell>
          <cell r="E1000" t="str">
            <v/>
          </cell>
          <cell r="G1000" t="str">
            <v/>
          </cell>
        </row>
        <row r="1001">
          <cell r="C1001" t="str">
            <v/>
          </cell>
          <cell r="D1001" t="str">
            <v/>
          </cell>
          <cell r="E1001" t="str">
            <v/>
          </cell>
          <cell r="G1001" t="str">
            <v/>
          </cell>
        </row>
        <row r="1002">
          <cell r="C1002" t="str">
            <v/>
          </cell>
          <cell r="D1002" t="str">
            <v/>
          </cell>
          <cell r="E1002" t="str">
            <v/>
          </cell>
          <cell r="G1002" t="str">
            <v/>
          </cell>
        </row>
        <row r="1003">
          <cell r="C1003" t="str">
            <v/>
          </cell>
          <cell r="D1003" t="str">
            <v/>
          </cell>
          <cell r="E1003" t="str">
            <v/>
          </cell>
          <cell r="G1003" t="str">
            <v/>
          </cell>
        </row>
        <row r="1005">
          <cell r="A1005" t="str">
            <v>04.08</v>
          </cell>
          <cell r="C1005" t="str">
            <v>ACRÉSCIMO DE ALVENARIA EM BLOCO DE CONCRETO MACIÇO (ESPESSURA PAREDE MÍNIMA 15cm) PERÍMETRO ATÉ 600cm</v>
          </cell>
          <cell r="D1005" t="str">
            <v>m²</v>
          </cell>
          <cell r="E1005" t="str">
            <v>DIURNO</v>
          </cell>
          <cell r="F1005">
            <v>1</v>
          </cell>
          <cell r="G1005">
            <v>524.72</v>
          </cell>
        </row>
        <row r="1006">
          <cell r="B1006" t="str">
            <v>ITEM P.U.</v>
          </cell>
          <cell r="C1006" t="str">
            <v>DESCRIÇÃO SERVIÇO/MATERIAIS UNITÁRIO</v>
          </cell>
          <cell r="D1006" t="str">
            <v xml:space="preserve">UN </v>
          </cell>
          <cell r="E1006" t="str">
            <v>PREÇO SERVIÇO/MATERIAL UNITÁRIO</v>
          </cell>
        </row>
        <row r="1007">
          <cell r="C1007" t="str">
            <v/>
          </cell>
          <cell r="D1007" t="str">
            <v/>
          </cell>
          <cell r="E1007" t="str">
            <v/>
          </cell>
          <cell r="G1007" t="str">
            <v/>
          </cell>
        </row>
        <row r="1008">
          <cell r="B1008" t="str">
            <v>02.06.18</v>
          </cell>
          <cell r="C1008" t="str">
            <v>ACRÉSCIMO DE ALVENARIA DE BLOCO MACIÇO 1 VEZ, PARA CAIXA DE 1,50 X 1,50 M</v>
          </cell>
          <cell r="D1008" t="str">
            <v>m</v>
          </cell>
          <cell r="E1008">
            <v>1574.1680256534339</v>
          </cell>
          <cell r="F1008">
            <v>0.33333333333333331</v>
          </cell>
          <cell r="G1008">
            <v>524.72267521781123</v>
          </cell>
        </row>
        <row r="1009">
          <cell r="C1009" t="str">
            <v/>
          </cell>
          <cell r="D1009" t="str">
            <v/>
          </cell>
          <cell r="E1009" t="str">
            <v/>
          </cell>
          <cell r="G1009" t="str">
            <v/>
          </cell>
        </row>
        <row r="1010">
          <cell r="C1010" t="str">
            <v/>
          </cell>
          <cell r="D1010" t="str">
            <v/>
          </cell>
          <cell r="E1010" t="str">
            <v/>
          </cell>
          <cell r="G1010" t="str">
            <v/>
          </cell>
        </row>
        <row r="1011">
          <cell r="C1011" t="str">
            <v/>
          </cell>
          <cell r="D1011" t="str">
            <v/>
          </cell>
          <cell r="E1011" t="str">
            <v/>
          </cell>
          <cell r="G1011" t="str">
            <v/>
          </cell>
        </row>
        <row r="1012">
          <cell r="C1012" t="str">
            <v/>
          </cell>
          <cell r="D1012" t="str">
            <v/>
          </cell>
          <cell r="E1012" t="str">
            <v/>
          </cell>
          <cell r="G1012" t="str">
            <v/>
          </cell>
        </row>
        <row r="1013">
          <cell r="C1013" t="str">
            <v/>
          </cell>
          <cell r="D1013" t="str">
            <v/>
          </cell>
          <cell r="E1013" t="str">
            <v/>
          </cell>
          <cell r="G1013" t="str">
            <v/>
          </cell>
        </row>
        <row r="1014">
          <cell r="C1014" t="str">
            <v/>
          </cell>
          <cell r="D1014" t="str">
            <v/>
          </cell>
          <cell r="E1014" t="str">
            <v/>
          </cell>
          <cell r="G1014" t="str">
            <v/>
          </cell>
        </row>
        <row r="1015">
          <cell r="C1015" t="str">
            <v/>
          </cell>
          <cell r="D1015" t="str">
            <v/>
          </cell>
          <cell r="E1015" t="str">
            <v/>
          </cell>
          <cell r="G1015" t="str">
            <v/>
          </cell>
        </row>
        <row r="1016">
          <cell r="C1016" t="str">
            <v/>
          </cell>
          <cell r="D1016" t="str">
            <v/>
          </cell>
          <cell r="E1016" t="str">
            <v/>
          </cell>
          <cell r="G1016" t="str">
            <v/>
          </cell>
        </row>
        <row r="1017">
          <cell r="C1017" t="str">
            <v/>
          </cell>
          <cell r="D1017" t="str">
            <v/>
          </cell>
          <cell r="E1017" t="str">
            <v/>
          </cell>
          <cell r="G1017" t="str">
            <v/>
          </cell>
        </row>
        <row r="1019">
          <cell r="A1019" t="str">
            <v>04.09</v>
          </cell>
          <cell r="C1019" t="str">
            <v>FORNECIMENTO E INSTALAÇÃO DE TAMPA DE CONCRETO ARMADO ( MÃO DE OBRA, FORMA, AÇO E CONCRETO ), PARA ÁGUA, ESGOTO OU DRENAGEM</v>
          </cell>
          <cell r="D1019" t="str">
            <v>m³</v>
          </cell>
          <cell r="E1019" t="str">
            <v>DIURNO</v>
          </cell>
          <cell r="F1019">
            <v>1</v>
          </cell>
          <cell r="G1019">
            <v>2423.91</v>
          </cell>
        </row>
        <row r="1020">
          <cell r="B1020" t="str">
            <v>ITEM P.U.</v>
          </cell>
          <cell r="C1020" t="str">
            <v>DESCRIÇÃO SERVIÇO/MATERIAIS UNITÁRIO</v>
          </cell>
          <cell r="D1020" t="str">
            <v xml:space="preserve">UN </v>
          </cell>
          <cell r="E1020" t="str">
            <v>PREÇO SERVIÇO/MATERIAL UNITÁRIO</v>
          </cell>
        </row>
        <row r="1021">
          <cell r="C1021" t="str">
            <v/>
          </cell>
          <cell r="D1021" t="str">
            <v/>
          </cell>
          <cell r="E1021" t="str">
            <v/>
          </cell>
          <cell r="G1021" t="str">
            <v/>
          </cell>
        </row>
        <row r="1022">
          <cell r="B1022" t="str">
            <v>02.06.22</v>
          </cell>
          <cell r="C1022" t="str">
            <v>TAMPA EM CONCRETO ARMADO</v>
          </cell>
          <cell r="D1022" t="str">
            <v>m³</v>
          </cell>
          <cell r="E1022">
            <v>2423.9121527264524</v>
          </cell>
          <cell r="F1022">
            <v>1</v>
          </cell>
          <cell r="G1022">
            <v>2423.9121527264524</v>
          </cell>
        </row>
        <row r="1023">
          <cell r="C1023" t="str">
            <v/>
          </cell>
          <cell r="D1023" t="str">
            <v/>
          </cell>
          <cell r="E1023" t="str">
            <v/>
          </cell>
          <cell r="G1023" t="str">
            <v/>
          </cell>
        </row>
        <row r="1024">
          <cell r="C1024" t="str">
            <v/>
          </cell>
          <cell r="D1024" t="str">
            <v/>
          </cell>
          <cell r="E1024" t="str">
            <v/>
          </cell>
          <cell r="G1024" t="str">
            <v/>
          </cell>
        </row>
        <row r="1025">
          <cell r="C1025" t="str">
            <v/>
          </cell>
          <cell r="D1025" t="str">
            <v/>
          </cell>
          <cell r="E1025" t="str">
            <v/>
          </cell>
          <cell r="G1025" t="str">
            <v/>
          </cell>
        </row>
        <row r="1026">
          <cell r="C1026" t="str">
            <v/>
          </cell>
          <cell r="D1026" t="str">
            <v/>
          </cell>
          <cell r="E1026" t="str">
            <v/>
          </cell>
          <cell r="G1026" t="str">
            <v/>
          </cell>
        </row>
        <row r="1027">
          <cell r="C1027" t="str">
            <v/>
          </cell>
          <cell r="D1027" t="str">
            <v/>
          </cell>
          <cell r="E1027" t="str">
            <v/>
          </cell>
          <cell r="G1027" t="str">
            <v/>
          </cell>
        </row>
        <row r="1028">
          <cell r="C1028" t="str">
            <v/>
          </cell>
          <cell r="D1028" t="str">
            <v/>
          </cell>
          <cell r="E1028" t="str">
            <v/>
          </cell>
          <cell r="G1028" t="str">
            <v/>
          </cell>
        </row>
        <row r="1029">
          <cell r="C1029" t="str">
            <v/>
          </cell>
          <cell r="D1029" t="str">
            <v/>
          </cell>
          <cell r="E1029" t="str">
            <v/>
          </cell>
          <cell r="G1029" t="str">
            <v/>
          </cell>
        </row>
        <row r="1030">
          <cell r="C1030" t="str">
            <v/>
          </cell>
          <cell r="D1030" t="str">
            <v/>
          </cell>
          <cell r="E1030" t="str">
            <v/>
          </cell>
          <cell r="G1030" t="str">
            <v/>
          </cell>
        </row>
        <row r="1031">
          <cell r="C1031" t="str">
            <v/>
          </cell>
          <cell r="D1031" t="str">
            <v/>
          </cell>
          <cell r="E1031" t="str">
            <v/>
          </cell>
          <cell r="G1031" t="str">
            <v/>
          </cell>
        </row>
        <row r="1033">
          <cell r="A1033" t="str">
            <v>04.13</v>
          </cell>
          <cell r="C1033" t="str">
            <v>ASSENTAMENTO DE TUBO EM CONCRETO, JUNTA ARGAMASSADA OU MANTA GEOTEXTIL DIÂMETRO ATÉ DN-400</v>
          </cell>
          <cell r="D1033" t="str">
            <v>m</v>
          </cell>
          <cell r="E1033" t="str">
            <v>DIURNO</v>
          </cell>
          <cell r="F1033">
            <v>1</v>
          </cell>
          <cell r="G1033">
            <v>195.95</v>
          </cell>
        </row>
        <row r="1034">
          <cell r="B1034" t="str">
            <v>ITEM P.U.</v>
          </cell>
          <cell r="C1034" t="str">
            <v>DESCRIÇÃO SERVIÇO/MATERIAIS UNITÁRIO</v>
          </cell>
          <cell r="D1034" t="str">
            <v xml:space="preserve">UN </v>
          </cell>
          <cell r="E1034" t="str">
            <v>PREÇO SERVIÇO/MATERIAL UNITÁRIO</v>
          </cell>
        </row>
        <row r="1035">
          <cell r="C1035" t="str">
            <v/>
          </cell>
          <cell r="D1035" t="str">
            <v/>
          </cell>
          <cell r="E1035" t="str">
            <v/>
          </cell>
          <cell r="G1035" t="str">
            <v/>
          </cell>
        </row>
        <row r="1036">
          <cell r="B1036" t="str">
            <v>02.06.24</v>
          </cell>
          <cell r="C1036" t="str">
            <v>ASSENTAMENTO DE TUBOS EM CONCRETO, J.AR., DN 400 MM</v>
          </cell>
          <cell r="D1036" t="str">
            <v>m</v>
          </cell>
          <cell r="E1036">
            <v>60.897934743995719</v>
          </cell>
          <cell r="F1036">
            <v>1</v>
          </cell>
          <cell r="G1036">
            <v>60.897934743995719</v>
          </cell>
        </row>
        <row r="1037">
          <cell r="B1037" t="str">
            <v>01.03.01</v>
          </cell>
          <cell r="C1037" t="str">
            <v>TUBO DE CONCRETO ARMADO 40cm</v>
          </cell>
          <cell r="D1037" t="str">
            <v xml:space="preserve">un </v>
          </cell>
          <cell r="E1037">
            <v>135.05575442216914</v>
          </cell>
          <cell r="F1037">
            <v>1</v>
          </cell>
          <cell r="G1037">
            <v>135.05575442216914</v>
          </cell>
        </row>
        <row r="1038">
          <cell r="C1038" t="str">
            <v/>
          </cell>
          <cell r="D1038" t="str">
            <v/>
          </cell>
          <cell r="E1038" t="str">
            <v/>
          </cell>
          <cell r="G1038" t="str">
            <v/>
          </cell>
        </row>
        <row r="1039">
          <cell r="C1039" t="str">
            <v/>
          </cell>
          <cell r="D1039" t="str">
            <v/>
          </cell>
          <cell r="E1039" t="str">
            <v/>
          </cell>
          <cell r="G1039" t="str">
            <v/>
          </cell>
        </row>
        <row r="1040">
          <cell r="C1040" t="str">
            <v/>
          </cell>
          <cell r="D1040" t="str">
            <v/>
          </cell>
          <cell r="E1040" t="str">
            <v/>
          </cell>
          <cell r="G1040" t="str">
            <v/>
          </cell>
        </row>
        <row r="1041">
          <cell r="C1041" t="str">
            <v/>
          </cell>
          <cell r="D1041" t="str">
            <v/>
          </cell>
          <cell r="E1041" t="str">
            <v/>
          </cell>
          <cell r="G1041" t="str">
            <v/>
          </cell>
        </row>
        <row r="1042">
          <cell r="C1042" t="str">
            <v/>
          </cell>
          <cell r="D1042" t="str">
            <v/>
          </cell>
          <cell r="E1042" t="str">
            <v/>
          </cell>
          <cell r="G1042" t="str">
            <v/>
          </cell>
        </row>
        <row r="1043">
          <cell r="C1043" t="str">
            <v/>
          </cell>
          <cell r="D1043" t="str">
            <v/>
          </cell>
          <cell r="E1043" t="str">
            <v/>
          </cell>
          <cell r="G1043" t="str">
            <v/>
          </cell>
        </row>
        <row r="1044">
          <cell r="C1044" t="str">
            <v/>
          </cell>
          <cell r="D1044" t="str">
            <v/>
          </cell>
          <cell r="E1044" t="str">
            <v/>
          </cell>
          <cell r="G1044" t="str">
            <v/>
          </cell>
        </row>
        <row r="1045">
          <cell r="C1045" t="str">
            <v/>
          </cell>
          <cell r="D1045" t="str">
            <v/>
          </cell>
          <cell r="E1045" t="str">
            <v/>
          </cell>
          <cell r="G1045" t="str">
            <v/>
          </cell>
        </row>
        <row r="1047">
          <cell r="A1047" t="str">
            <v>04.14</v>
          </cell>
          <cell r="C1047" t="str">
            <v>ASSENTAMENTO DE TUBO EM CONCRETO, JUNTA ARGAMASSADA OU MANTA GEOTEXTIL DIÂMETRO ACIMA DN-400 ATÉ DN-600</v>
          </cell>
          <cell r="D1047" t="str">
            <v>m</v>
          </cell>
          <cell r="E1047" t="str">
            <v>DIURNO</v>
          </cell>
          <cell r="F1047">
            <v>1</v>
          </cell>
          <cell r="G1047">
            <v>357.08</v>
          </cell>
        </row>
        <row r="1048">
          <cell r="B1048" t="str">
            <v>ITEM P.U.</v>
          </cell>
          <cell r="C1048" t="str">
            <v>DESCRIÇÃO SERVIÇO/MATERIAIS UNITÁRIO</v>
          </cell>
          <cell r="D1048" t="str">
            <v xml:space="preserve">UN </v>
          </cell>
          <cell r="E1048" t="str">
            <v>PREÇO SERVIÇO/MATERIAL UNITÁRIO</v>
          </cell>
        </row>
        <row r="1049">
          <cell r="C1049" t="str">
            <v/>
          </cell>
          <cell r="D1049" t="str">
            <v/>
          </cell>
          <cell r="E1049" t="str">
            <v/>
          </cell>
          <cell r="G1049" t="str">
            <v/>
          </cell>
        </row>
        <row r="1050">
          <cell r="B1050" t="str">
            <v>02.06.25</v>
          </cell>
          <cell r="C1050" t="str">
            <v>ASSENTAMENTO DE TUBOS EM CONCRETO, J.AR., DN 600 MM</v>
          </cell>
          <cell r="D1050" t="str">
            <v>m</v>
          </cell>
          <cell r="E1050">
            <v>95.743010697717608</v>
          </cell>
          <cell r="F1050">
            <v>1</v>
          </cell>
          <cell r="G1050">
            <v>95.743010697717608</v>
          </cell>
        </row>
        <row r="1051">
          <cell r="B1051" t="str">
            <v>01.03.02</v>
          </cell>
          <cell r="C1051" t="str">
            <v>TUBO DE CONCRETO ARMADO 60cm</v>
          </cell>
          <cell r="D1051" t="str">
            <v xml:space="preserve">un </v>
          </cell>
          <cell r="E1051">
            <v>261.33699424315512</v>
          </cell>
          <cell r="F1051">
            <v>1</v>
          </cell>
          <cell r="G1051">
            <v>261.33699424315512</v>
          </cell>
        </row>
        <row r="1052">
          <cell r="C1052" t="str">
            <v/>
          </cell>
          <cell r="D1052" t="str">
            <v/>
          </cell>
          <cell r="E1052" t="str">
            <v/>
          </cell>
          <cell r="G1052" t="str">
            <v/>
          </cell>
        </row>
        <row r="1053">
          <cell r="C1053" t="str">
            <v/>
          </cell>
          <cell r="D1053" t="str">
            <v/>
          </cell>
          <cell r="E1053" t="str">
            <v/>
          </cell>
          <cell r="G1053" t="str">
            <v/>
          </cell>
        </row>
        <row r="1054">
          <cell r="C1054" t="str">
            <v/>
          </cell>
          <cell r="D1054" t="str">
            <v/>
          </cell>
          <cell r="E1054" t="str">
            <v/>
          </cell>
          <cell r="G1054" t="str">
            <v/>
          </cell>
        </row>
        <row r="1055">
          <cell r="C1055" t="str">
            <v/>
          </cell>
          <cell r="D1055" t="str">
            <v/>
          </cell>
          <cell r="E1055" t="str">
            <v/>
          </cell>
          <cell r="G1055" t="str">
            <v/>
          </cell>
        </row>
        <row r="1056">
          <cell r="C1056" t="str">
            <v/>
          </cell>
          <cell r="D1056" t="str">
            <v/>
          </cell>
          <cell r="E1056" t="str">
            <v/>
          </cell>
          <cell r="G1056" t="str">
            <v/>
          </cell>
        </row>
        <row r="1057">
          <cell r="C1057" t="str">
            <v/>
          </cell>
          <cell r="D1057" t="str">
            <v/>
          </cell>
          <cell r="E1057" t="str">
            <v/>
          </cell>
          <cell r="G1057" t="str">
            <v/>
          </cell>
        </row>
        <row r="1058">
          <cell r="C1058" t="str">
            <v/>
          </cell>
          <cell r="D1058" t="str">
            <v/>
          </cell>
          <cell r="E1058" t="str">
            <v/>
          </cell>
          <cell r="G1058" t="str">
            <v/>
          </cell>
        </row>
        <row r="1059">
          <cell r="C1059" t="str">
            <v/>
          </cell>
          <cell r="D1059" t="str">
            <v/>
          </cell>
          <cell r="E1059" t="str">
            <v/>
          </cell>
          <cell r="G1059" t="str">
            <v/>
          </cell>
        </row>
        <row r="1061">
          <cell r="A1061" t="str">
            <v>04.15</v>
          </cell>
          <cell r="C1061" t="str">
            <v>ASSENTAMENTO DE TUBO EM CONCRETO, JUNTA ARGAMASSADA OU MANTA GEOTEXTIL DIÂMETRO ACIMA DN-600 ATÉ DN-800</v>
          </cell>
          <cell r="D1061" t="str">
            <v>m</v>
          </cell>
          <cell r="E1061" t="str">
            <v>DIURNO</v>
          </cell>
          <cell r="F1061">
            <v>1</v>
          </cell>
          <cell r="G1061">
            <v>567.13</v>
          </cell>
        </row>
        <row r="1062">
          <cell r="B1062" t="str">
            <v>ITEM P.U.</v>
          </cell>
          <cell r="C1062" t="str">
            <v>DESCRIÇÃO SERVIÇO/MATERIAIS UNITÁRIO</v>
          </cell>
          <cell r="D1062" t="str">
            <v xml:space="preserve">UN </v>
          </cell>
          <cell r="E1062" t="str">
            <v>PREÇO SERVIÇO/MATERIAL UNITÁRIO</v>
          </cell>
        </row>
        <row r="1063">
          <cell r="C1063" t="str">
            <v/>
          </cell>
          <cell r="D1063" t="str">
            <v/>
          </cell>
          <cell r="E1063" t="str">
            <v/>
          </cell>
          <cell r="G1063" t="str">
            <v/>
          </cell>
        </row>
        <row r="1064">
          <cell r="B1064" t="str">
            <v>02.06.26</v>
          </cell>
          <cell r="C1064" t="str">
            <v>ASSENTAMENTO DE TUBOS EM CONCRETO, J.AR., DN 800 MM</v>
          </cell>
          <cell r="D1064" t="str">
            <v>m</v>
          </cell>
          <cell r="E1064">
            <v>132.3066786748897</v>
          </cell>
          <cell r="F1064">
            <v>1</v>
          </cell>
          <cell r="G1064">
            <v>132.3066786748897</v>
          </cell>
        </row>
        <row r="1065">
          <cell r="B1065" t="str">
            <v>01.03.03</v>
          </cell>
          <cell r="C1065" t="str">
            <v>TUBO DE CONCRETO ARMADO 80cm</v>
          </cell>
          <cell r="D1065" t="str">
            <v xml:space="preserve">un </v>
          </cell>
          <cell r="E1065">
            <v>434.82465958343528</v>
          </cell>
          <cell r="F1065">
            <v>1</v>
          </cell>
          <cell r="G1065">
            <v>434.82465958343528</v>
          </cell>
        </row>
        <row r="1066">
          <cell r="C1066" t="str">
            <v/>
          </cell>
          <cell r="D1066" t="str">
            <v/>
          </cell>
          <cell r="E1066" t="str">
            <v/>
          </cell>
          <cell r="G1066" t="str">
            <v/>
          </cell>
        </row>
        <row r="1067">
          <cell r="C1067" t="str">
            <v/>
          </cell>
          <cell r="D1067" t="str">
            <v/>
          </cell>
          <cell r="E1067" t="str">
            <v/>
          </cell>
          <cell r="G1067" t="str">
            <v/>
          </cell>
        </row>
        <row r="1068">
          <cell r="C1068" t="str">
            <v/>
          </cell>
          <cell r="D1068" t="str">
            <v/>
          </cell>
          <cell r="E1068" t="str">
            <v/>
          </cell>
          <cell r="G1068" t="str">
            <v/>
          </cell>
        </row>
        <row r="1069">
          <cell r="C1069" t="str">
            <v/>
          </cell>
          <cell r="D1069" t="str">
            <v/>
          </cell>
          <cell r="E1069" t="str">
            <v/>
          </cell>
          <cell r="G1069" t="str">
            <v/>
          </cell>
        </row>
        <row r="1070">
          <cell r="C1070" t="str">
            <v/>
          </cell>
          <cell r="D1070" t="str">
            <v/>
          </cell>
          <cell r="E1070" t="str">
            <v/>
          </cell>
          <cell r="G1070" t="str">
            <v/>
          </cell>
        </row>
        <row r="1071">
          <cell r="C1071" t="str">
            <v/>
          </cell>
          <cell r="D1071" t="str">
            <v/>
          </cell>
          <cell r="E1071" t="str">
            <v/>
          </cell>
          <cell r="G1071" t="str">
            <v/>
          </cell>
        </row>
        <row r="1072">
          <cell r="C1072" t="str">
            <v/>
          </cell>
          <cell r="D1072" t="str">
            <v/>
          </cell>
          <cell r="E1072" t="str">
            <v/>
          </cell>
          <cell r="G1072" t="str">
            <v/>
          </cell>
        </row>
        <row r="1073">
          <cell r="C1073" t="str">
            <v/>
          </cell>
          <cell r="D1073" t="str">
            <v/>
          </cell>
          <cell r="E1073" t="str">
            <v/>
          </cell>
          <cell r="G1073" t="str">
            <v/>
          </cell>
        </row>
        <row r="1075">
          <cell r="A1075" t="str">
            <v>04.16</v>
          </cell>
          <cell r="C1075" t="str">
            <v>ASSENTAMENTO DE TUBO EM CONCRETO, JUNTA ARGAMASSADA OU MANTA GEOTEXTIL DIÂMETRO ACIMA DN-800 ATÉ DN-1000</v>
          </cell>
          <cell r="D1075" t="str">
            <v>m</v>
          </cell>
          <cell r="E1075" t="str">
            <v>DIURNO</v>
          </cell>
          <cell r="F1075">
            <v>1</v>
          </cell>
          <cell r="G1075">
            <v>732.99</v>
          </cell>
        </row>
        <row r="1076">
          <cell r="B1076" t="str">
            <v>ITEM P.U.</v>
          </cell>
          <cell r="C1076" t="str">
            <v>DESCRIÇÃO SERVIÇO/MATERIAIS UNITÁRIO</v>
          </cell>
          <cell r="D1076" t="str">
            <v xml:space="preserve">UN </v>
          </cell>
          <cell r="E1076" t="str">
            <v>PREÇO SERVIÇO/MATERIAL UNITÁRIO</v>
          </cell>
        </row>
        <row r="1077">
          <cell r="C1077" t="str">
            <v/>
          </cell>
          <cell r="D1077" t="str">
            <v/>
          </cell>
          <cell r="E1077" t="str">
            <v/>
          </cell>
          <cell r="G1077" t="str">
            <v/>
          </cell>
        </row>
        <row r="1078">
          <cell r="B1078" t="str">
            <v>02.06.27</v>
          </cell>
          <cell r="C1078" t="str">
            <v>ASSENTAMENTO DE TUBOS EM CONCRETO, J.AR., DN 1.000 MM</v>
          </cell>
          <cell r="D1078" t="str">
            <v>m</v>
          </cell>
          <cell r="E1078">
            <v>172.98002322987745</v>
          </cell>
          <cell r="F1078">
            <v>1</v>
          </cell>
          <cell r="G1078">
            <v>172.98002322987745</v>
          </cell>
        </row>
        <row r="1079">
          <cell r="B1079" t="str">
            <v>01.03.04</v>
          </cell>
          <cell r="C1079" t="str">
            <v>TUBO DE CONCRETO ARMADO 100cm</v>
          </cell>
          <cell r="D1079" t="str">
            <v xml:space="preserve">un </v>
          </cell>
          <cell r="E1079">
            <v>560.00619111007768</v>
          </cell>
          <cell r="F1079">
            <v>1</v>
          </cell>
          <cell r="G1079">
            <v>560.00619111007768</v>
          </cell>
        </row>
        <row r="1080">
          <cell r="C1080" t="str">
            <v/>
          </cell>
          <cell r="D1080" t="str">
            <v/>
          </cell>
          <cell r="E1080" t="str">
            <v/>
          </cell>
          <cell r="G1080" t="str">
            <v/>
          </cell>
        </row>
        <row r="1081">
          <cell r="C1081" t="str">
            <v/>
          </cell>
          <cell r="D1081" t="str">
            <v/>
          </cell>
          <cell r="E1081" t="str">
            <v/>
          </cell>
          <cell r="G1081" t="str">
            <v/>
          </cell>
        </row>
        <row r="1082">
          <cell r="C1082" t="str">
            <v/>
          </cell>
          <cell r="D1082" t="str">
            <v/>
          </cell>
          <cell r="E1082" t="str">
            <v/>
          </cell>
          <cell r="G1082" t="str">
            <v/>
          </cell>
        </row>
        <row r="1083">
          <cell r="C1083" t="str">
            <v/>
          </cell>
          <cell r="D1083" t="str">
            <v/>
          </cell>
          <cell r="E1083" t="str">
            <v/>
          </cell>
          <cell r="G1083" t="str">
            <v/>
          </cell>
        </row>
        <row r="1084">
          <cell r="C1084" t="str">
            <v/>
          </cell>
          <cell r="D1084" t="str">
            <v/>
          </cell>
          <cell r="E1084" t="str">
            <v/>
          </cell>
          <cell r="G1084" t="str">
            <v/>
          </cell>
        </row>
        <row r="1085">
          <cell r="C1085" t="str">
            <v/>
          </cell>
          <cell r="D1085" t="str">
            <v/>
          </cell>
          <cell r="E1085" t="str">
            <v/>
          </cell>
          <cell r="G1085" t="str">
            <v/>
          </cell>
        </row>
        <row r="1086">
          <cell r="C1086" t="str">
            <v/>
          </cell>
          <cell r="D1086" t="str">
            <v/>
          </cell>
          <cell r="E1086" t="str">
            <v/>
          </cell>
          <cell r="G1086" t="str">
            <v/>
          </cell>
        </row>
        <row r="1087">
          <cell r="C1087" t="str">
            <v/>
          </cell>
          <cell r="D1087" t="str">
            <v/>
          </cell>
          <cell r="E1087" t="str">
            <v/>
          </cell>
          <cell r="G1087" t="str">
            <v/>
          </cell>
        </row>
        <row r="1089">
          <cell r="A1089" t="str">
            <v>04.19</v>
          </cell>
          <cell r="C1089" t="str">
            <v>FORNECIMENTO DE TUBO EM CONCRETO ATÉ DN-400 mm</v>
          </cell>
          <cell r="D1089" t="str">
            <v>m</v>
          </cell>
          <cell r="E1089" t="str">
            <v>DIURNO</v>
          </cell>
          <cell r="F1089">
            <v>1</v>
          </cell>
          <cell r="G1089">
            <v>135.06</v>
          </cell>
        </row>
        <row r="1090">
          <cell r="B1090" t="str">
            <v>ITEM P.U.</v>
          </cell>
          <cell r="C1090" t="str">
            <v>DESCRIÇÃO SERVIÇO/MATERIAIS UNITÁRIO</v>
          </cell>
          <cell r="D1090" t="str">
            <v xml:space="preserve">UN </v>
          </cell>
          <cell r="E1090" t="str">
            <v>PREÇO SERVIÇO/MATERIAL UNITÁRIO</v>
          </cell>
        </row>
        <row r="1091">
          <cell r="C1091" t="str">
            <v/>
          </cell>
          <cell r="D1091" t="str">
            <v/>
          </cell>
          <cell r="E1091" t="str">
            <v/>
          </cell>
          <cell r="G1091" t="str">
            <v/>
          </cell>
        </row>
        <row r="1092">
          <cell r="B1092" t="str">
            <v>01.03.01</v>
          </cell>
          <cell r="C1092" t="str">
            <v>TUBO DE CONCRETO ARMADO 40cm</v>
          </cell>
          <cell r="D1092" t="str">
            <v xml:space="preserve">un </v>
          </cell>
          <cell r="E1092">
            <v>135.05575442216914</v>
          </cell>
          <cell r="F1092">
            <v>1</v>
          </cell>
          <cell r="G1092">
            <v>135.05575442216914</v>
          </cell>
        </row>
        <row r="1093">
          <cell r="C1093" t="str">
            <v/>
          </cell>
          <cell r="D1093" t="str">
            <v/>
          </cell>
          <cell r="E1093" t="str">
            <v/>
          </cell>
          <cell r="G1093" t="str">
            <v/>
          </cell>
        </row>
        <row r="1094">
          <cell r="C1094" t="str">
            <v/>
          </cell>
          <cell r="D1094" t="str">
            <v/>
          </cell>
          <cell r="E1094" t="str">
            <v/>
          </cell>
          <cell r="G1094" t="str">
            <v/>
          </cell>
        </row>
        <row r="1095">
          <cell r="C1095" t="str">
            <v/>
          </cell>
          <cell r="D1095" t="str">
            <v/>
          </cell>
          <cell r="E1095" t="str">
            <v/>
          </cell>
          <cell r="G1095" t="str">
            <v/>
          </cell>
        </row>
        <row r="1096">
          <cell r="C1096" t="str">
            <v/>
          </cell>
          <cell r="D1096" t="str">
            <v/>
          </cell>
          <cell r="E1096" t="str">
            <v/>
          </cell>
          <cell r="G1096" t="str">
            <v/>
          </cell>
        </row>
        <row r="1097">
          <cell r="C1097" t="str">
            <v/>
          </cell>
          <cell r="D1097" t="str">
            <v/>
          </cell>
          <cell r="E1097" t="str">
            <v/>
          </cell>
          <cell r="G1097" t="str">
            <v/>
          </cell>
        </row>
        <row r="1098">
          <cell r="C1098" t="str">
            <v/>
          </cell>
          <cell r="D1098" t="str">
            <v/>
          </cell>
          <cell r="E1098" t="str">
            <v/>
          </cell>
          <cell r="G1098" t="str">
            <v/>
          </cell>
        </row>
        <row r="1099">
          <cell r="C1099" t="str">
            <v/>
          </cell>
          <cell r="D1099" t="str">
            <v/>
          </cell>
          <cell r="E1099" t="str">
            <v/>
          </cell>
          <cell r="G1099" t="str">
            <v/>
          </cell>
        </row>
        <row r="1100">
          <cell r="C1100" t="str">
            <v/>
          </cell>
          <cell r="D1100" t="str">
            <v/>
          </cell>
          <cell r="E1100" t="str">
            <v/>
          </cell>
          <cell r="G1100" t="str">
            <v/>
          </cell>
        </row>
        <row r="1101">
          <cell r="C1101" t="str">
            <v/>
          </cell>
          <cell r="D1101" t="str">
            <v/>
          </cell>
          <cell r="E1101" t="str">
            <v/>
          </cell>
          <cell r="G1101" t="str">
            <v/>
          </cell>
        </row>
        <row r="1103">
          <cell r="A1103" t="str">
            <v>04.20</v>
          </cell>
          <cell r="C1103" t="str">
            <v>FORNECIMENTO DE TUBO EM CONCRETO DIÂMETRO ACIMA DE DN-400 mm ATÉ DN-600 mm</v>
          </cell>
          <cell r="D1103" t="str">
            <v>m</v>
          </cell>
          <cell r="E1103" t="str">
            <v>DIURNO</v>
          </cell>
          <cell r="F1103">
            <v>1</v>
          </cell>
          <cell r="G1103">
            <v>261.33999999999997</v>
          </cell>
        </row>
        <row r="1104">
          <cell r="B1104" t="str">
            <v>ITEM P.U.</v>
          </cell>
          <cell r="C1104" t="str">
            <v>DESCRIÇÃO SERVIÇO/MATERIAIS UNITÁRIO</v>
          </cell>
          <cell r="D1104" t="str">
            <v xml:space="preserve">UN </v>
          </cell>
          <cell r="E1104" t="str">
            <v>PREÇO SERVIÇO/MATERIAL UNITÁRIO</v>
          </cell>
        </row>
        <row r="1105">
          <cell r="C1105" t="str">
            <v/>
          </cell>
          <cell r="D1105" t="str">
            <v/>
          </cell>
          <cell r="E1105" t="str">
            <v/>
          </cell>
          <cell r="G1105" t="str">
            <v/>
          </cell>
        </row>
        <row r="1106">
          <cell r="B1106" t="str">
            <v>01.03.02</v>
          </cell>
          <cell r="C1106" t="str">
            <v>TUBO DE CONCRETO ARMADO 60cm</v>
          </cell>
          <cell r="D1106" t="str">
            <v xml:space="preserve">un </v>
          </cell>
          <cell r="E1106">
            <v>261.33699424315512</v>
          </cell>
          <cell r="F1106">
            <v>1</v>
          </cell>
          <cell r="G1106">
            <v>261.33699424315512</v>
          </cell>
        </row>
        <row r="1107">
          <cell r="C1107" t="str">
            <v/>
          </cell>
          <cell r="D1107" t="str">
            <v/>
          </cell>
          <cell r="E1107" t="str">
            <v/>
          </cell>
          <cell r="G1107" t="str">
            <v/>
          </cell>
        </row>
        <row r="1108">
          <cell r="C1108" t="str">
            <v/>
          </cell>
          <cell r="D1108" t="str">
            <v/>
          </cell>
          <cell r="E1108" t="str">
            <v/>
          </cell>
          <cell r="G1108" t="str">
            <v/>
          </cell>
        </row>
        <row r="1109">
          <cell r="C1109" t="str">
            <v/>
          </cell>
          <cell r="D1109" t="str">
            <v/>
          </cell>
          <cell r="E1109" t="str">
            <v/>
          </cell>
          <cell r="G1109" t="str">
            <v/>
          </cell>
        </row>
        <row r="1110">
          <cell r="C1110" t="str">
            <v/>
          </cell>
          <cell r="D1110" t="str">
            <v/>
          </cell>
          <cell r="E1110" t="str">
            <v/>
          </cell>
          <cell r="G1110" t="str">
            <v/>
          </cell>
        </row>
        <row r="1111">
          <cell r="C1111" t="str">
            <v/>
          </cell>
          <cell r="D1111" t="str">
            <v/>
          </cell>
          <cell r="E1111" t="str">
            <v/>
          </cell>
          <cell r="G1111" t="str">
            <v/>
          </cell>
        </row>
        <row r="1112">
          <cell r="C1112" t="str">
            <v/>
          </cell>
          <cell r="D1112" t="str">
            <v/>
          </cell>
          <cell r="E1112" t="str">
            <v/>
          </cell>
          <cell r="G1112" t="str">
            <v/>
          </cell>
        </row>
        <row r="1113">
          <cell r="C1113" t="str">
            <v/>
          </cell>
          <cell r="D1113" t="str">
            <v/>
          </cell>
          <cell r="E1113" t="str">
            <v/>
          </cell>
          <cell r="G1113" t="str">
            <v/>
          </cell>
        </row>
        <row r="1114">
          <cell r="C1114" t="str">
            <v/>
          </cell>
          <cell r="D1114" t="str">
            <v/>
          </cell>
          <cell r="E1114" t="str">
            <v/>
          </cell>
          <cell r="G1114" t="str">
            <v/>
          </cell>
        </row>
        <row r="1115">
          <cell r="C1115" t="str">
            <v/>
          </cell>
          <cell r="D1115" t="str">
            <v/>
          </cell>
          <cell r="E1115" t="str">
            <v/>
          </cell>
          <cell r="G1115" t="str">
            <v/>
          </cell>
        </row>
        <row r="1117">
          <cell r="A1117" t="str">
            <v>04.21</v>
          </cell>
          <cell r="C1117" t="str">
            <v>FORNECIMENTO DE TUBO EM CONCRETO DIÂMETRO ACIMA DE DN-600 mm ATÉ DN-800 mm</v>
          </cell>
          <cell r="D1117" t="str">
            <v>m</v>
          </cell>
          <cell r="E1117" t="str">
            <v>DIURNO</v>
          </cell>
          <cell r="F1117">
            <v>1</v>
          </cell>
          <cell r="G1117">
            <v>434.82</v>
          </cell>
        </row>
        <row r="1118">
          <cell r="B1118" t="str">
            <v>ITEM P.U.</v>
          </cell>
          <cell r="C1118" t="str">
            <v>DESCRIÇÃO SERVIÇO/MATERIAIS UNITÁRIO</v>
          </cell>
          <cell r="D1118" t="str">
            <v xml:space="preserve">UN </v>
          </cell>
          <cell r="E1118" t="str">
            <v>PREÇO SERVIÇO/MATERIAL UNITÁRIO</v>
          </cell>
        </row>
        <row r="1119">
          <cell r="C1119" t="str">
            <v/>
          </cell>
          <cell r="D1119" t="str">
            <v/>
          </cell>
          <cell r="E1119" t="str">
            <v/>
          </cell>
          <cell r="G1119" t="str">
            <v/>
          </cell>
        </row>
        <row r="1120">
          <cell r="B1120" t="str">
            <v>01.03.03</v>
          </cell>
          <cell r="C1120" t="str">
            <v>TUBO DE CONCRETO ARMADO 80cm</v>
          </cell>
          <cell r="D1120" t="str">
            <v xml:space="preserve">un </v>
          </cell>
          <cell r="E1120">
            <v>434.82465958343528</v>
          </cell>
          <cell r="F1120">
            <v>1</v>
          </cell>
          <cell r="G1120">
            <v>434.82465958343528</v>
          </cell>
        </row>
        <row r="1121">
          <cell r="C1121" t="str">
            <v/>
          </cell>
          <cell r="D1121" t="str">
            <v/>
          </cell>
          <cell r="E1121" t="str">
            <v/>
          </cell>
          <cell r="G1121" t="str">
            <v/>
          </cell>
        </row>
        <row r="1122">
          <cell r="C1122" t="str">
            <v/>
          </cell>
          <cell r="D1122" t="str">
            <v/>
          </cell>
          <cell r="E1122" t="str">
            <v/>
          </cell>
          <cell r="G1122" t="str">
            <v/>
          </cell>
        </row>
        <row r="1123">
          <cell r="C1123" t="str">
            <v/>
          </cell>
          <cell r="D1123" t="str">
            <v/>
          </cell>
          <cell r="E1123" t="str">
            <v/>
          </cell>
          <cell r="G1123" t="str">
            <v/>
          </cell>
        </row>
        <row r="1124">
          <cell r="C1124" t="str">
            <v/>
          </cell>
          <cell r="D1124" t="str">
            <v/>
          </cell>
          <cell r="E1124" t="str">
            <v/>
          </cell>
          <cell r="G1124" t="str">
            <v/>
          </cell>
        </row>
        <row r="1125">
          <cell r="C1125" t="str">
            <v/>
          </cell>
          <cell r="D1125" t="str">
            <v/>
          </cell>
          <cell r="E1125" t="str">
            <v/>
          </cell>
          <cell r="G1125" t="str">
            <v/>
          </cell>
        </row>
        <row r="1126">
          <cell r="C1126" t="str">
            <v/>
          </cell>
          <cell r="D1126" t="str">
            <v/>
          </cell>
          <cell r="E1126" t="str">
            <v/>
          </cell>
          <cell r="G1126" t="str">
            <v/>
          </cell>
        </row>
        <row r="1127">
          <cell r="C1127" t="str">
            <v/>
          </cell>
          <cell r="D1127" t="str">
            <v/>
          </cell>
          <cell r="E1127" t="str">
            <v/>
          </cell>
          <cell r="G1127" t="str">
            <v/>
          </cell>
        </row>
        <row r="1128">
          <cell r="C1128" t="str">
            <v/>
          </cell>
          <cell r="D1128" t="str">
            <v/>
          </cell>
          <cell r="E1128" t="str">
            <v/>
          </cell>
          <cell r="G1128" t="str">
            <v/>
          </cell>
        </row>
        <row r="1129">
          <cell r="C1129" t="str">
            <v/>
          </cell>
          <cell r="D1129" t="str">
            <v/>
          </cell>
          <cell r="E1129" t="str">
            <v/>
          </cell>
          <cell r="G1129" t="str">
            <v/>
          </cell>
        </row>
        <row r="1131">
          <cell r="A1131" t="str">
            <v>04.22</v>
          </cell>
          <cell r="C1131" t="str">
            <v>FORNECIMENTO DE TUBO EM CONCRETO DIÂMETRO ACIMA DE DN-800 mm ATÉ DN1000 mm</v>
          </cell>
          <cell r="D1131" t="str">
            <v>m</v>
          </cell>
          <cell r="E1131" t="str">
            <v>DIURNO</v>
          </cell>
          <cell r="F1131">
            <v>1</v>
          </cell>
          <cell r="G1131">
            <v>560.01</v>
          </cell>
        </row>
        <row r="1132">
          <cell r="B1132" t="str">
            <v>ITEM P.U.</v>
          </cell>
          <cell r="C1132" t="str">
            <v>DESCRIÇÃO SERVIÇO/MATERIAIS UNITÁRIO</v>
          </cell>
          <cell r="D1132" t="str">
            <v xml:space="preserve">UN </v>
          </cell>
          <cell r="E1132" t="str">
            <v>PREÇO SERVIÇO/MATERIAL UNITÁRIO</v>
          </cell>
        </row>
        <row r="1133">
          <cell r="C1133" t="str">
            <v/>
          </cell>
          <cell r="D1133" t="str">
            <v/>
          </cell>
          <cell r="E1133" t="str">
            <v/>
          </cell>
          <cell r="G1133" t="str">
            <v/>
          </cell>
        </row>
        <row r="1134">
          <cell r="B1134" t="str">
            <v>01.03.04</v>
          </cell>
          <cell r="C1134" t="str">
            <v>TUBO DE CONCRETO ARMADO 100cm</v>
          </cell>
          <cell r="D1134" t="str">
            <v xml:space="preserve">un </v>
          </cell>
          <cell r="E1134">
            <v>560.00619111007768</v>
          </cell>
          <cell r="F1134">
            <v>1</v>
          </cell>
          <cell r="G1134">
            <v>560.00619111007768</v>
          </cell>
        </row>
        <row r="1135">
          <cell r="C1135" t="str">
            <v/>
          </cell>
          <cell r="D1135" t="str">
            <v/>
          </cell>
          <cell r="E1135" t="str">
            <v/>
          </cell>
          <cell r="G1135" t="str">
            <v/>
          </cell>
        </row>
        <row r="1136">
          <cell r="C1136" t="str">
            <v/>
          </cell>
          <cell r="D1136" t="str">
            <v/>
          </cell>
          <cell r="E1136" t="str">
            <v/>
          </cell>
          <cell r="G1136" t="str">
            <v/>
          </cell>
        </row>
        <row r="1137">
          <cell r="C1137" t="str">
            <v/>
          </cell>
          <cell r="D1137" t="str">
            <v/>
          </cell>
          <cell r="E1137" t="str">
            <v/>
          </cell>
          <cell r="G1137" t="str">
            <v/>
          </cell>
        </row>
        <row r="1138">
          <cell r="C1138" t="str">
            <v/>
          </cell>
          <cell r="D1138" t="str">
            <v/>
          </cell>
          <cell r="E1138" t="str">
            <v/>
          </cell>
          <cell r="G1138" t="str">
            <v/>
          </cell>
        </row>
        <row r="1139">
          <cell r="C1139" t="str">
            <v/>
          </cell>
          <cell r="D1139" t="str">
            <v/>
          </cell>
          <cell r="E1139" t="str">
            <v/>
          </cell>
          <cell r="G1139" t="str">
            <v/>
          </cell>
        </row>
        <row r="1140">
          <cell r="C1140" t="str">
            <v/>
          </cell>
          <cell r="D1140" t="str">
            <v/>
          </cell>
          <cell r="E1140" t="str">
            <v/>
          </cell>
          <cell r="G1140" t="str">
            <v/>
          </cell>
        </row>
        <row r="1141">
          <cell r="C1141" t="str">
            <v/>
          </cell>
          <cell r="D1141" t="str">
            <v/>
          </cell>
          <cell r="E1141" t="str">
            <v/>
          </cell>
          <cell r="G1141" t="str">
            <v/>
          </cell>
        </row>
        <row r="1142">
          <cell r="C1142" t="str">
            <v/>
          </cell>
          <cell r="D1142" t="str">
            <v/>
          </cell>
          <cell r="E1142" t="str">
            <v/>
          </cell>
          <cell r="G1142" t="str">
            <v/>
          </cell>
        </row>
        <row r="1143">
          <cell r="C1143" t="str">
            <v/>
          </cell>
          <cell r="D1143" t="str">
            <v/>
          </cell>
          <cell r="E1143" t="str">
            <v/>
          </cell>
          <cell r="G1143" t="str">
            <v/>
          </cell>
        </row>
        <row r="1145">
          <cell r="A1145" t="str">
            <v>05.02</v>
          </cell>
          <cell r="C1145" t="str">
            <v>CORTE DE PAVIMENTAÇÃO ASFALTICA E OU CONCRETO COM ESPESSURA ATÉ 0,10m</v>
          </cell>
          <cell r="D1145" t="str">
            <v>m</v>
          </cell>
          <cell r="E1145" t="str">
            <v>DIURNO</v>
          </cell>
          <cell r="F1145">
            <v>1</v>
          </cell>
          <cell r="G1145">
            <v>3.13</v>
          </cell>
        </row>
        <row r="1146">
          <cell r="B1146" t="str">
            <v>ITEM P.U.</v>
          </cell>
          <cell r="C1146" t="str">
            <v>DESCRIÇÃO SERVIÇO/MATERIAIS UNITÁRIO</v>
          </cell>
          <cell r="D1146" t="str">
            <v xml:space="preserve">UN </v>
          </cell>
          <cell r="E1146" t="str">
            <v>PREÇO SERVIÇO/MATERIAL UNITÁRIO</v>
          </cell>
        </row>
        <row r="1147">
          <cell r="C1147" t="str">
            <v/>
          </cell>
          <cell r="D1147" t="str">
            <v/>
          </cell>
          <cell r="E1147" t="str">
            <v/>
          </cell>
          <cell r="G1147" t="str">
            <v/>
          </cell>
        </row>
        <row r="1148">
          <cell r="B1148" t="str">
            <v>02.08.07</v>
          </cell>
          <cell r="C1148" t="str">
            <v>CORTE DE PAVIMENTAÇÃO ASFALTICA COM ESPESSURA ATÉ 0,10M</v>
          </cell>
          <cell r="D1148" t="str">
            <v>m</v>
          </cell>
          <cell r="E1148">
            <v>3.1258449122173673</v>
          </cell>
          <cell r="F1148">
            <v>1</v>
          </cell>
          <cell r="G1148">
            <v>3.1258449122173673</v>
          </cell>
        </row>
        <row r="1149">
          <cell r="C1149" t="str">
            <v/>
          </cell>
          <cell r="D1149" t="str">
            <v/>
          </cell>
          <cell r="E1149" t="str">
            <v/>
          </cell>
          <cell r="G1149" t="str">
            <v/>
          </cell>
        </row>
        <row r="1150">
          <cell r="C1150" t="str">
            <v/>
          </cell>
          <cell r="D1150" t="str">
            <v/>
          </cell>
          <cell r="E1150" t="str">
            <v/>
          </cell>
          <cell r="G1150" t="str">
            <v/>
          </cell>
        </row>
        <row r="1151">
          <cell r="C1151" t="str">
            <v/>
          </cell>
          <cell r="D1151" t="str">
            <v/>
          </cell>
          <cell r="E1151" t="str">
            <v/>
          </cell>
          <cell r="G1151" t="str">
            <v/>
          </cell>
        </row>
        <row r="1152">
          <cell r="C1152" t="str">
            <v/>
          </cell>
          <cell r="D1152" t="str">
            <v/>
          </cell>
          <cell r="E1152" t="str">
            <v/>
          </cell>
          <cell r="G1152" t="str">
            <v/>
          </cell>
        </row>
        <row r="1153">
          <cell r="C1153" t="str">
            <v/>
          </cell>
          <cell r="D1153" t="str">
            <v/>
          </cell>
          <cell r="E1153" t="str">
            <v/>
          </cell>
          <cell r="G1153" t="str">
            <v/>
          </cell>
        </row>
        <row r="1154">
          <cell r="C1154" t="str">
            <v/>
          </cell>
          <cell r="D1154" t="str">
            <v/>
          </cell>
          <cell r="E1154" t="str">
            <v/>
          </cell>
          <cell r="G1154" t="str">
            <v/>
          </cell>
        </row>
        <row r="1155">
          <cell r="C1155" t="str">
            <v/>
          </cell>
          <cell r="D1155" t="str">
            <v/>
          </cell>
          <cell r="E1155" t="str">
            <v/>
          </cell>
          <cell r="G1155" t="str">
            <v/>
          </cell>
        </row>
        <row r="1156">
          <cell r="C1156" t="str">
            <v/>
          </cell>
          <cell r="D1156" t="str">
            <v/>
          </cell>
          <cell r="E1156" t="str">
            <v/>
          </cell>
          <cell r="G1156" t="str">
            <v/>
          </cell>
        </row>
        <row r="1157">
          <cell r="C1157" t="str">
            <v/>
          </cell>
          <cell r="D1157" t="str">
            <v/>
          </cell>
          <cell r="E1157" t="str">
            <v/>
          </cell>
          <cell r="G1157" t="str">
            <v/>
          </cell>
        </row>
        <row r="1159">
          <cell r="A1159" t="str">
            <v>05.03</v>
          </cell>
          <cell r="C1159" t="str">
            <v>RECOMPOSIÇÃO DE ASFALTO - MANUTENÇÃO, INCLUSIVE O FORNECIMENTO DOS MATERIAIS (CAUQ)</v>
          </cell>
          <cell r="D1159" t="str">
            <v>m²</v>
          </cell>
          <cell r="E1159" t="str">
            <v>DIURNO</v>
          </cell>
          <cell r="F1159">
            <v>1</v>
          </cell>
          <cell r="G1159">
            <v>187.71</v>
          </cell>
        </row>
        <row r="1160">
          <cell r="B1160" t="str">
            <v>ITEM P.U.</v>
          </cell>
          <cell r="C1160" t="str">
            <v>DESCRIÇÃO SERVIÇO/MATERIAIS UNITÁRIO</v>
          </cell>
          <cell r="D1160" t="str">
            <v xml:space="preserve">UN </v>
          </cell>
          <cell r="E1160" t="str">
            <v>PREÇO SERVIÇO/MATERIAL UNITÁRIO</v>
          </cell>
        </row>
        <row r="1161">
          <cell r="C1161" t="str">
            <v/>
          </cell>
          <cell r="D1161" t="str">
            <v/>
          </cell>
          <cell r="E1161" t="str">
            <v/>
          </cell>
          <cell r="G1161" t="str">
            <v/>
          </cell>
        </row>
        <row r="1162">
          <cell r="B1162" t="str">
            <v>01.01.01</v>
          </cell>
          <cell r="C1162" t="str">
            <v>AREIA</v>
          </cell>
          <cell r="D1162" t="str">
            <v>m³</v>
          </cell>
          <cell r="E1162">
            <v>156.27433656460818</v>
          </cell>
          <cell r="F1162">
            <v>0.05</v>
          </cell>
          <cell r="G1162">
            <v>7.813716828230409</v>
          </cell>
        </row>
        <row r="1163">
          <cell r="B1163" t="str">
            <v>01.01.03</v>
          </cell>
          <cell r="C1163" t="str">
            <v>BRITA 1</v>
          </cell>
          <cell r="D1163" t="str">
            <v>m³</v>
          </cell>
          <cell r="E1163">
            <v>123.78085043595223</v>
          </cell>
          <cell r="F1163">
            <v>0.15</v>
          </cell>
          <cell r="G1163">
            <v>18.567127565392834</v>
          </cell>
        </row>
        <row r="1164">
          <cell r="B1164" t="str">
            <v>02.08.20</v>
          </cell>
          <cell r="C1164" t="str">
            <v>EXECUÇÃO DE IMPRIMAÇÃO LIGANTE</v>
          </cell>
          <cell r="D1164" t="str">
            <v>m²</v>
          </cell>
          <cell r="E1164">
            <v>11.021405367778367</v>
          </cell>
          <cell r="F1164">
            <v>1</v>
          </cell>
          <cell r="G1164">
            <v>11.021405367778367</v>
          </cell>
        </row>
        <row r="1165">
          <cell r="B1165" t="str">
            <v>02.08.21</v>
          </cell>
          <cell r="C1165" t="str">
            <v>TRANSPORTE DE CONCRETO ASFÁLTICO USINADO À QUENTE - CAUQ</v>
          </cell>
          <cell r="D1165" t="str">
            <v>txKm</v>
          </cell>
          <cell r="E1165">
            <v>0.79702818478849213</v>
          </cell>
          <cell r="F1165">
            <v>8.7500000000000018</v>
          </cell>
          <cell r="G1165">
            <v>6.9739966168993073</v>
          </cell>
        </row>
        <row r="1166">
          <cell r="B1166" t="str">
            <v>02.08.23</v>
          </cell>
          <cell r="C1166" t="str">
            <v>EXECUÇÃO DE CAUQ</v>
          </cell>
          <cell r="D1166" t="str">
            <v>t</v>
          </cell>
          <cell r="E1166">
            <v>819.03363482788677</v>
          </cell>
          <cell r="F1166">
            <v>0.17500000000000002</v>
          </cell>
          <cell r="G1166">
            <v>143.33088609488019</v>
          </cell>
        </row>
        <row r="1167">
          <cell r="C1167" t="str">
            <v/>
          </cell>
          <cell r="D1167" t="str">
            <v/>
          </cell>
          <cell r="E1167" t="str">
            <v/>
          </cell>
          <cell r="G1167" t="str">
            <v/>
          </cell>
        </row>
        <row r="1168">
          <cell r="C1168" t="str">
            <v/>
          </cell>
          <cell r="D1168" t="str">
            <v/>
          </cell>
          <cell r="E1168" t="str">
            <v/>
          </cell>
          <cell r="G1168" t="str">
            <v/>
          </cell>
        </row>
        <row r="1169">
          <cell r="C1169" t="str">
            <v/>
          </cell>
          <cell r="D1169" t="str">
            <v/>
          </cell>
          <cell r="E1169" t="str">
            <v/>
          </cell>
          <cell r="G1169" t="str">
            <v/>
          </cell>
        </row>
        <row r="1170">
          <cell r="C1170" t="str">
            <v/>
          </cell>
          <cell r="D1170" t="str">
            <v/>
          </cell>
          <cell r="E1170" t="str">
            <v/>
          </cell>
          <cell r="G1170" t="str">
            <v/>
          </cell>
        </row>
        <row r="1171">
          <cell r="C1171" t="str">
            <v/>
          </cell>
          <cell r="D1171" t="str">
            <v/>
          </cell>
          <cell r="E1171" t="str">
            <v/>
          </cell>
          <cell r="G1171" t="str">
            <v/>
          </cell>
        </row>
        <row r="1172">
          <cell r="C1172" t="str">
            <v/>
          </cell>
          <cell r="D1172" t="str">
            <v/>
          </cell>
          <cell r="E1172" t="str">
            <v/>
          </cell>
          <cell r="G1172" t="str">
            <v/>
          </cell>
        </row>
        <row r="1173">
          <cell r="C1173" t="str">
            <v/>
          </cell>
          <cell r="D1173" t="str">
            <v/>
          </cell>
          <cell r="E1173" t="str">
            <v/>
          </cell>
          <cell r="G1173" t="str">
            <v/>
          </cell>
        </row>
        <row r="1175">
          <cell r="A1175" t="str">
            <v>05.04</v>
          </cell>
          <cell r="C1175" t="str">
            <v>REPAVIMENTAÇÃO EM PARALELEPÍPEDO</v>
          </cell>
          <cell r="D1175" t="str">
            <v>m²</v>
          </cell>
          <cell r="E1175" t="str">
            <v>DIURNO</v>
          </cell>
          <cell r="F1175">
            <v>1</v>
          </cell>
          <cell r="G1175">
            <v>66.400000000000006</v>
          </cell>
        </row>
        <row r="1176">
          <cell r="B1176" t="str">
            <v>ITEM P.U.</v>
          </cell>
          <cell r="C1176" t="str">
            <v>DESCRIÇÃO SERVIÇO/MATERIAIS UNITÁRIO</v>
          </cell>
          <cell r="D1176" t="str">
            <v xml:space="preserve">UN </v>
          </cell>
          <cell r="E1176" t="str">
            <v>PREÇO SERVIÇO/MATERIAL UNITÁRIO</v>
          </cell>
        </row>
        <row r="1177">
          <cell r="C1177" t="str">
            <v/>
          </cell>
          <cell r="D1177" t="str">
            <v/>
          </cell>
          <cell r="E1177" t="str">
            <v/>
          </cell>
          <cell r="G1177" t="str">
            <v/>
          </cell>
        </row>
        <row r="1178">
          <cell r="B1178" t="str">
            <v>02.08.19</v>
          </cell>
          <cell r="C1178" t="str">
            <v>REPOSIÇÃO DE PAVIMENTAÇÃO EM PARALELEPIPEDO OU PEDRA IRREGULAR</v>
          </cell>
          <cell r="D1178" t="str">
            <v>m²</v>
          </cell>
          <cell r="E1178">
            <v>66.402410645191253</v>
          </cell>
          <cell r="F1178">
            <v>1</v>
          </cell>
          <cell r="G1178">
            <v>66.402410645191253</v>
          </cell>
        </row>
        <row r="1179">
          <cell r="C1179" t="str">
            <v/>
          </cell>
          <cell r="D1179" t="str">
            <v/>
          </cell>
          <cell r="E1179" t="str">
            <v/>
          </cell>
          <cell r="G1179" t="str">
            <v/>
          </cell>
        </row>
        <row r="1180">
          <cell r="C1180" t="str">
            <v/>
          </cell>
          <cell r="D1180" t="str">
            <v/>
          </cell>
          <cell r="E1180" t="str">
            <v/>
          </cell>
          <cell r="G1180" t="str">
            <v/>
          </cell>
        </row>
        <row r="1181">
          <cell r="C1181" t="str">
            <v/>
          </cell>
          <cell r="D1181" t="str">
            <v/>
          </cell>
          <cell r="E1181" t="str">
            <v/>
          </cell>
          <cell r="G1181" t="str">
            <v/>
          </cell>
        </row>
        <row r="1182">
          <cell r="C1182" t="str">
            <v/>
          </cell>
          <cell r="D1182" t="str">
            <v/>
          </cell>
          <cell r="E1182" t="str">
            <v/>
          </cell>
          <cell r="G1182" t="str">
            <v/>
          </cell>
        </row>
        <row r="1183">
          <cell r="C1183" t="str">
            <v/>
          </cell>
          <cell r="D1183" t="str">
            <v/>
          </cell>
          <cell r="E1183" t="str">
            <v/>
          </cell>
          <cell r="G1183" t="str">
            <v/>
          </cell>
        </row>
        <row r="1184">
          <cell r="C1184" t="str">
            <v/>
          </cell>
          <cell r="D1184" t="str">
            <v/>
          </cell>
          <cell r="E1184" t="str">
            <v/>
          </cell>
          <cell r="G1184" t="str">
            <v/>
          </cell>
        </row>
        <row r="1185">
          <cell r="C1185" t="str">
            <v/>
          </cell>
          <cell r="D1185" t="str">
            <v/>
          </cell>
          <cell r="E1185" t="str">
            <v/>
          </cell>
          <cell r="G1185" t="str">
            <v/>
          </cell>
        </row>
        <row r="1186">
          <cell r="C1186" t="str">
            <v/>
          </cell>
          <cell r="D1186" t="str">
            <v/>
          </cell>
          <cell r="E1186" t="str">
            <v/>
          </cell>
          <cell r="G1186" t="str">
            <v/>
          </cell>
        </row>
        <row r="1187">
          <cell r="C1187" t="str">
            <v/>
          </cell>
          <cell r="D1187" t="str">
            <v/>
          </cell>
          <cell r="E1187" t="str">
            <v/>
          </cell>
          <cell r="G1187" t="str">
            <v/>
          </cell>
        </row>
        <row r="1189">
          <cell r="A1189" t="str">
            <v>05.05</v>
          </cell>
          <cell r="C1189" t="str">
            <v>FORNECIMENTO DE PARALELEPIPEDO</v>
          </cell>
          <cell r="D1189" t="str">
            <v>m²</v>
          </cell>
          <cell r="E1189" t="str">
            <v>DIURNO</v>
          </cell>
          <cell r="F1189">
            <v>1</v>
          </cell>
          <cell r="G1189">
            <v>72.040000000000006</v>
          </cell>
        </row>
        <row r="1190">
          <cell r="B1190" t="str">
            <v>ITEM P.U.</v>
          </cell>
          <cell r="C1190" t="str">
            <v>DESCRIÇÃO SERVIÇO/MATERIAIS UNITÁRIO</v>
          </cell>
          <cell r="D1190" t="str">
            <v xml:space="preserve">UN </v>
          </cell>
          <cell r="E1190" t="str">
            <v>PREÇO SERVIÇO/MATERIAL UNITÁRIO</v>
          </cell>
        </row>
        <row r="1191">
          <cell r="C1191" t="str">
            <v/>
          </cell>
          <cell r="D1191" t="str">
            <v/>
          </cell>
          <cell r="E1191" t="str">
            <v/>
          </cell>
          <cell r="G1191" t="str">
            <v/>
          </cell>
        </row>
        <row r="1192">
          <cell r="B1192" t="str">
            <v>02.08.24</v>
          </cell>
          <cell r="C1192" t="str">
            <v>FORNECIMENTO DE PARALELEPIPEDO</v>
          </cell>
          <cell r="D1192" t="str">
            <v>m²</v>
          </cell>
          <cell r="E1192">
            <v>72.0438757656473</v>
          </cell>
          <cell r="F1192">
            <v>1</v>
          </cell>
          <cell r="G1192">
            <v>72.0438757656473</v>
          </cell>
        </row>
        <row r="1193">
          <cell r="C1193" t="str">
            <v/>
          </cell>
          <cell r="D1193" t="str">
            <v/>
          </cell>
          <cell r="E1193" t="str">
            <v/>
          </cell>
          <cell r="G1193" t="str">
            <v/>
          </cell>
        </row>
        <row r="1194">
          <cell r="C1194" t="str">
            <v/>
          </cell>
          <cell r="D1194" t="str">
            <v/>
          </cell>
          <cell r="E1194" t="str">
            <v/>
          </cell>
          <cell r="G1194" t="str">
            <v/>
          </cell>
        </row>
        <row r="1195">
          <cell r="C1195" t="str">
            <v/>
          </cell>
          <cell r="D1195" t="str">
            <v/>
          </cell>
          <cell r="E1195" t="str">
            <v/>
          </cell>
          <cell r="G1195" t="str">
            <v/>
          </cell>
        </row>
        <row r="1196">
          <cell r="C1196" t="str">
            <v/>
          </cell>
          <cell r="D1196" t="str">
            <v/>
          </cell>
          <cell r="E1196" t="str">
            <v/>
          </cell>
          <cell r="G1196" t="str">
            <v/>
          </cell>
        </row>
        <row r="1197">
          <cell r="C1197" t="str">
            <v/>
          </cell>
          <cell r="D1197" t="str">
            <v/>
          </cell>
          <cell r="E1197" t="str">
            <v/>
          </cell>
          <cell r="G1197" t="str">
            <v/>
          </cell>
        </row>
        <row r="1198">
          <cell r="C1198" t="str">
            <v/>
          </cell>
          <cell r="D1198" t="str">
            <v/>
          </cell>
          <cell r="E1198" t="str">
            <v/>
          </cell>
          <cell r="G1198" t="str">
            <v/>
          </cell>
        </row>
        <row r="1199">
          <cell r="C1199" t="str">
            <v/>
          </cell>
          <cell r="D1199" t="str">
            <v/>
          </cell>
          <cell r="E1199" t="str">
            <v/>
          </cell>
          <cell r="G1199" t="str">
            <v/>
          </cell>
        </row>
        <row r="1200">
          <cell r="C1200" t="str">
            <v/>
          </cell>
          <cell r="D1200" t="str">
            <v/>
          </cell>
          <cell r="E1200" t="str">
            <v/>
          </cell>
          <cell r="G1200" t="str">
            <v/>
          </cell>
        </row>
        <row r="1201">
          <cell r="C1201" t="str">
            <v/>
          </cell>
          <cell r="D1201" t="str">
            <v/>
          </cell>
          <cell r="E1201" t="str">
            <v/>
          </cell>
          <cell r="G1201" t="str">
            <v/>
          </cell>
        </row>
        <row r="1203">
          <cell r="A1203" t="str">
            <v>05.06</v>
          </cell>
          <cell r="C1203" t="str">
            <v>REPAVIMENTAÇÃO EM LAJOTA SEXTAVADA</v>
          </cell>
          <cell r="D1203" t="str">
            <v>m²</v>
          </cell>
          <cell r="E1203" t="str">
            <v>DIURNO</v>
          </cell>
          <cell r="F1203">
            <v>1</v>
          </cell>
          <cell r="G1203">
            <v>26.59</v>
          </cell>
        </row>
        <row r="1204">
          <cell r="B1204" t="str">
            <v>ITEM P.U.</v>
          </cell>
          <cell r="C1204" t="str">
            <v>DESCRIÇÃO SERVIÇO/MATERIAIS UNITÁRIO</v>
          </cell>
          <cell r="D1204" t="str">
            <v xml:space="preserve">UN </v>
          </cell>
          <cell r="E1204" t="str">
            <v>PREÇO SERVIÇO/MATERIAL UNITÁRIO</v>
          </cell>
        </row>
        <row r="1205">
          <cell r="C1205" t="str">
            <v/>
          </cell>
          <cell r="D1205" t="str">
            <v/>
          </cell>
          <cell r="E1205" t="str">
            <v/>
          </cell>
          <cell r="G1205" t="str">
            <v/>
          </cell>
        </row>
        <row r="1206">
          <cell r="B1206" t="str">
            <v>02.08.08</v>
          </cell>
          <cell r="C1206" t="str">
            <v>REPOSIÇÃO DE PAVIMENTAÇÃO EM LAJOTA SEXTAVADA</v>
          </cell>
          <cell r="D1206" t="str">
            <v>m²</v>
          </cell>
          <cell r="E1206">
            <v>26.588362101928606</v>
          </cell>
          <cell r="F1206">
            <v>1</v>
          </cell>
          <cell r="G1206">
            <v>26.588362101928606</v>
          </cell>
        </row>
        <row r="1207">
          <cell r="C1207" t="str">
            <v/>
          </cell>
          <cell r="D1207" t="str">
            <v/>
          </cell>
          <cell r="E1207" t="str">
            <v/>
          </cell>
          <cell r="G1207" t="str">
            <v/>
          </cell>
        </row>
        <row r="1208">
          <cell r="C1208" t="str">
            <v/>
          </cell>
          <cell r="D1208" t="str">
            <v/>
          </cell>
          <cell r="E1208" t="str">
            <v/>
          </cell>
          <cell r="G1208" t="str">
            <v/>
          </cell>
        </row>
        <row r="1209">
          <cell r="C1209" t="str">
            <v/>
          </cell>
          <cell r="D1209" t="str">
            <v/>
          </cell>
          <cell r="E1209" t="str">
            <v/>
          </cell>
          <cell r="G1209" t="str">
            <v/>
          </cell>
        </row>
        <row r="1210">
          <cell r="C1210" t="str">
            <v/>
          </cell>
          <cell r="D1210" t="str">
            <v/>
          </cell>
          <cell r="E1210" t="str">
            <v/>
          </cell>
          <cell r="G1210" t="str">
            <v/>
          </cell>
        </row>
        <row r="1211">
          <cell r="C1211" t="str">
            <v/>
          </cell>
          <cell r="D1211" t="str">
            <v/>
          </cell>
          <cell r="E1211" t="str">
            <v/>
          </cell>
          <cell r="G1211" t="str">
            <v/>
          </cell>
        </row>
        <row r="1212">
          <cell r="C1212" t="str">
            <v/>
          </cell>
          <cell r="D1212" t="str">
            <v/>
          </cell>
          <cell r="E1212" t="str">
            <v/>
          </cell>
          <cell r="G1212" t="str">
            <v/>
          </cell>
        </row>
        <row r="1213">
          <cell r="C1213" t="str">
            <v/>
          </cell>
          <cell r="D1213" t="str">
            <v/>
          </cell>
          <cell r="E1213" t="str">
            <v/>
          </cell>
          <cell r="G1213" t="str">
            <v/>
          </cell>
        </row>
        <row r="1214">
          <cell r="C1214" t="str">
            <v/>
          </cell>
          <cell r="D1214" t="str">
            <v/>
          </cell>
          <cell r="E1214" t="str">
            <v/>
          </cell>
          <cell r="G1214" t="str">
            <v/>
          </cell>
        </row>
        <row r="1215">
          <cell r="C1215" t="str">
            <v/>
          </cell>
          <cell r="D1215" t="str">
            <v/>
          </cell>
          <cell r="E1215" t="str">
            <v/>
          </cell>
          <cell r="G1215" t="str">
            <v/>
          </cell>
        </row>
        <row r="1217">
          <cell r="A1217" t="str">
            <v>05.07</v>
          </cell>
          <cell r="C1217" t="str">
            <v>FORNECIMENTO DE LAJOTA SEXTAVADA</v>
          </cell>
          <cell r="D1217" t="str">
            <v>m²</v>
          </cell>
          <cell r="E1217" t="str">
            <v>DIURNO</v>
          </cell>
          <cell r="F1217">
            <v>1</v>
          </cell>
          <cell r="G1217">
            <v>66.17</v>
          </cell>
        </row>
        <row r="1218">
          <cell r="B1218" t="str">
            <v>ITEM P.U.</v>
          </cell>
          <cell r="C1218" t="str">
            <v>DESCRIÇÃO SERVIÇO/MATERIAIS UNITÁRIO</v>
          </cell>
          <cell r="D1218" t="str">
            <v xml:space="preserve">UN </v>
          </cell>
          <cell r="E1218" t="str">
            <v>PREÇO SERVIÇO/MATERIAL UNITÁRIO</v>
          </cell>
        </row>
        <row r="1219">
          <cell r="C1219" t="str">
            <v/>
          </cell>
          <cell r="D1219" t="str">
            <v/>
          </cell>
          <cell r="E1219" t="str">
            <v/>
          </cell>
          <cell r="G1219" t="str">
            <v/>
          </cell>
        </row>
        <row r="1220">
          <cell r="B1220" t="str">
            <v>02.08.09</v>
          </cell>
          <cell r="C1220" t="str">
            <v>FORNECIMENTO DE LAJOTA SEXTAVADA</v>
          </cell>
          <cell r="D1220" t="str">
            <v>m²</v>
          </cell>
          <cell r="E1220">
            <v>66.165792902832166</v>
          </cell>
          <cell r="F1220">
            <v>1</v>
          </cell>
          <cell r="G1220">
            <v>66.165792902832166</v>
          </cell>
        </row>
        <row r="1221">
          <cell r="C1221" t="str">
            <v/>
          </cell>
          <cell r="D1221" t="str">
            <v/>
          </cell>
          <cell r="E1221" t="str">
            <v/>
          </cell>
          <cell r="G1221" t="str">
            <v/>
          </cell>
        </row>
        <row r="1222">
          <cell r="C1222" t="str">
            <v/>
          </cell>
          <cell r="D1222" t="str">
            <v/>
          </cell>
          <cell r="E1222" t="str">
            <v/>
          </cell>
          <cell r="G1222" t="str">
            <v/>
          </cell>
        </row>
        <row r="1223">
          <cell r="C1223" t="str">
            <v/>
          </cell>
          <cell r="D1223" t="str">
            <v/>
          </cell>
          <cell r="E1223" t="str">
            <v/>
          </cell>
          <cell r="G1223" t="str">
            <v/>
          </cell>
        </row>
        <row r="1224">
          <cell r="C1224" t="str">
            <v/>
          </cell>
          <cell r="D1224" t="str">
            <v/>
          </cell>
          <cell r="E1224" t="str">
            <v/>
          </cell>
          <cell r="G1224" t="str">
            <v/>
          </cell>
        </row>
        <row r="1225">
          <cell r="C1225" t="str">
            <v/>
          </cell>
          <cell r="D1225" t="str">
            <v/>
          </cell>
          <cell r="E1225" t="str">
            <v/>
          </cell>
          <cell r="G1225" t="str">
            <v/>
          </cell>
        </row>
        <row r="1226">
          <cell r="C1226" t="str">
            <v/>
          </cell>
          <cell r="D1226" t="str">
            <v/>
          </cell>
          <cell r="E1226" t="str">
            <v/>
          </cell>
          <cell r="G1226" t="str">
            <v/>
          </cell>
        </row>
        <row r="1227">
          <cell r="C1227" t="str">
            <v/>
          </cell>
          <cell r="D1227" t="str">
            <v/>
          </cell>
          <cell r="E1227" t="str">
            <v/>
          </cell>
          <cell r="G1227" t="str">
            <v/>
          </cell>
        </row>
        <row r="1228">
          <cell r="C1228" t="str">
            <v/>
          </cell>
          <cell r="D1228" t="str">
            <v/>
          </cell>
          <cell r="E1228" t="str">
            <v/>
          </cell>
          <cell r="G1228" t="str">
            <v/>
          </cell>
        </row>
        <row r="1229">
          <cell r="C1229" t="str">
            <v/>
          </cell>
          <cell r="D1229" t="str">
            <v/>
          </cell>
          <cell r="E1229" t="str">
            <v/>
          </cell>
          <cell r="G1229" t="str">
            <v/>
          </cell>
        </row>
        <row r="1231">
          <cell r="A1231" t="str">
            <v>05.08</v>
          </cell>
          <cell r="C1231" t="str">
            <v>REPAVIMENTAÇÃO EM PEDRA PORTUGUESA (PETIT-PAVÊ)</v>
          </cell>
          <cell r="D1231" t="str">
            <v>m²</v>
          </cell>
          <cell r="E1231" t="str">
            <v>DIURNO</v>
          </cell>
          <cell r="F1231">
            <v>1</v>
          </cell>
          <cell r="G1231">
            <v>60.75</v>
          </cell>
        </row>
        <row r="1232">
          <cell r="B1232" t="str">
            <v>ITEM P.U.</v>
          </cell>
          <cell r="C1232" t="str">
            <v>DESCRIÇÃO SERVIÇO/MATERIAIS UNITÁRIO</v>
          </cell>
          <cell r="D1232" t="str">
            <v xml:space="preserve">UN </v>
          </cell>
          <cell r="E1232" t="str">
            <v>PREÇO SERVIÇO/MATERIAL UNITÁRIO</v>
          </cell>
        </row>
        <row r="1233">
          <cell r="C1233" t="str">
            <v/>
          </cell>
          <cell r="D1233" t="str">
            <v/>
          </cell>
          <cell r="E1233" t="str">
            <v/>
          </cell>
          <cell r="G1233" t="str">
            <v/>
          </cell>
        </row>
        <row r="1234">
          <cell r="B1234" t="str">
            <v>02.08.10</v>
          </cell>
          <cell r="C1234" t="str">
            <v>REPOSIÇÃO DE PASSEIO EM PEDRA PORTUGUESA (PETIT-PAVET)</v>
          </cell>
          <cell r="D1234" t="str">
            <v>m²</v>
          </cell>
          <cell r="E1234">
            <v>60.748491959347881</v>
          </cell>
          <cell r="F1234">
            <v>1</v>
          </cell>
          <cell r="G1234">
            <v>60.748491959347881</v>
          </cell>
        </row>
        <row r="1235">
          <cell r="C1235" t="str">
            <v/>
          </cell>
          <cell r="D1235" t="str">
            <v/>
          </cell>
          <cell r="E1235" t="str">
            <v/>
          </cell>
          <cell r="G1235" t="str">
            <v/>
          </cell>
        </row>
        <row r="1236">
          <cell r="C1236" t="str">
            <v/>
          </cell>
          <cell r="D1236" t="str">
            <v/>
          </cell>
          <cell r="E1236" t="str">
            <v/>
          </cell>
          <cell r="G1236" t="str">
            <v/>
          </cell>
        </row>
        <row r="1237">
          <cell r="C1237" t="str">
            <v/>
          </cell>
          <cell r="D1237" t="str">
            <v/>
          </cell>
          <cell r="E1237" t="str">
            <v/>
          </cell>
          <cell r="G1237" t="str">
            <v/>
          </cell>
        </row>
        <row r="1238">
          <cell r="C1238" t="str">
            <v/>
          </cell>
          <cell r="D1238" t="str">
            <v/>
          </cell>
          <cell r="E1238" t="str">
            <v/>
          </cell>
          <cell r="G1238" t="str">
            <v/>
          </cell>
        </row>
        <row r="1239">
          <cell r="C1239" t="str">
            <v/>
          </cell>
          <cell r="D1239" t="str">
            <v/>
          </cell>
          <cell r="E1239" t="str">
            <v/>
          </cell>
          <cell r="G1239" t="str">
            <v/>
          </cell>
        </row>
        <row r="1240">
          <cell r="C1240" t="str">
            <v/>
          </cell>
          <cell r="D1240" t="str">
            <v/>
          </cell>
          <cell r="E1240" t="str">
            <v/>
          </cell>
          <cell r="G1240" t="str">
            <v/>
          </cell>
        </row>
        <row r="1241">
          <cell r="C1241" t="str">
            <v/>
          </cell>
          <cell r="D1241" t="str">
            <v/>
          </cell>
          <cell r="E1241" t="str">
            <v/>
          </cell>
          <cell r="G1241" t="str">
            <v/>
          </cell>
        </row>
        <row r="1242">
          <cell r="C1242" t="str">
            <v/>
          </cell>
          <cell r="D1242" t="str">
            <v/>
          </cell>
          <cell r="E1242" t="str">
            <v/>
          </cell>
          <cell r="G1242" t="str">
            <v/>
          </cell>
        </row>
        <row r="1243">
          <cell r="C1243" t="str">
            <v/>
          </cell>
          <cell r="D1243" t="str">
            <v/>
          </cell>
          <cell r="E1243" t="str">
            <v/>
          </cell>
          <cell r="G1243" t="str">
            <v/>
          </cell>
        </row>
        <row r="1245">
          <cell r="A1245" t="str">
            <v>05.09</v>
          </cell>
          <cell r="C1245" t="str">
            <v>FORNECIMENTO DE PEDRA PORTUGUESA (PETIT-PAVÊ)</v>
          </cell>
          <cell r="D1245" t="str">
            <v>m²</v>
          </cell>
          <cell r="E1245" t="str">
            <v>DIURNO</v>
          </cell>
          <cell r="F1245">
            <v>1</v>
          </cell>
          <cell r="G1245">
            <v>119.21</v>
          </cell>
        </row>
        <row r="1246">
          <cell r="B1246" t="str">
            <v>ITEM P.U.</v>
          </cell>
          <cell r="C1246" t="str">
            <v>DESCRIÇÃO SERVIÇO/MATERIAIS UNITÁRIO</v>
          </cell>
          <cell r="D1246" t="str">
            <v xml:space="preserve">UN </v>
          </cell>
          <cell r="E1246" t="str">
            <v>PREÇO SERVIÇO/MATERIAL UNITÁRIO</v>
          </cell>
        </row>
        <row r="1247">
          <cell r="C1247" t="str">
            <v/>
          </cell>
          <cell r="D1247" t="str">
            <v/>
          </cell>
          <cell r="E1247" t="str">
            <v/>
          </cell>
          <cell r="G1247" t="str">
            <v/>
          </cell>
        </row>
        <row r="1248">
          <cell r="B1248" t="str">
            <v>02.08.11</v>
          </cell>
          <cell r="C1248" t="str">
            <v>FORNECIMENTO DE PEDRA PORTUGUESA (PETIT-PAVET)</v>
          </cell>
          <cell r="D1248" t="str">
            <v>m²</v>
          </cell>
          <cell r="E1248">
            <v>119.20552788742884</v>
          </cell>
          <cell r="F1248">
            <v>1</v>
          </cell>
          <cell r="G1248">
            <v>119.20552788742884</v>
          </cell>
        </row>
        <row r="1249">
          <cell r="C1249" t="str">
            <v/>
          </cell>
          <cell r="D1249" t="str">
            <v/>
          </cell>
          <cell r="E1249" t="str">
            <v/>
          </cell>
          <cell r="G1249" t="str">
            <v/>
          </cell>
        </row>
        <row r="1250">
          <cell r="C1250" t="str">
            <v/>
          </cell>
          <cell r="D1250" t="str">
            <v/>
          </cell>
          <cell r="E1250" t="str">
            <v/>
          </cell>
          <cell r="G1250" t="str">
            <v/>
          </cell>
        </row>
        <row r="1251">
          <cell r="C1251" t="str">
            <v/>
          </cell>
          <cell r="D1251" t="str">
            <v/>
          </cell>
          <cell r="E1251" t="str">
            <v/>
          </cell>
          <cell r="G1251" t="str">
            <v/>
          </cell>
        </row>
        <row r="1252">
          <cell r="C1252" t="str">
            <v/>
          </cell>
          <cell r="D1252" t="str">
            <v/>
          </cell>
          <cell r="E1252" t="str">
            <v/>
          </cell>
          <cell r="G1252" t="str">
            <v/>
          </cell>
        </row>
        <row r="1253">
          <cell r="C1253" t="str">
            <v/>
          </cell>
          <cell r="D1253" t="str">
            <v/>
          </cell>
          <cell r="E1253" t="str">
            <v/>
          </cell>
          <cell r="G1253" t="str">
            <v/>
          </cell>
        </row>
        <row r="1254">
          <cell r="C1254" t="str">
            <v/>
          </cell>
          <cell r="D1254" t="str">
            <v/>
          </cell>
          <cell r="E1254" t="str">
            <v/>
          </cell>
          <cell r="G1254" t="str">
            <v/>
          </cell>
        </row>
        <row r="1255">
          <cell r="C1255" t="str">
            <v/>
          </cell>
          <cell r="D1255" t="str">
            <v/>
          </cell>
          <cell r="E1255" t="str">
            <v/>
          </cell>
          <cell r="G1255" t="str">
            <v/>
          </cell>
        </row>
        <row r="1256">
          <cell r="C1256" t="str">
            <v/>
          </cell>
          <cell r="D1256" t="str">
            <v/>
          </cell>
          <cell r="E1256" t="str">
            <v/>
          </cell>
          <cell r="G1256" t="str">
            <v/>
          </cell>
        </row>
        <row r="1257">
          <cell r="C1257" t="str">
            <v/>
          </cell>
          <cell r="D1257" t="str">
            <v/>
          </cell>
          <cell r="E1257" t="str">
            <v/>
          </cell>
          <cell r="G1257" t="str">
            <v/>
          </cell>
        </row>
        <row r="1259">
          <cell r="A1259" t="str">
            <v>05.10</v>
          </cell>
          <cell r="C1259" t="str">
            <v>REPAVIMENTAÇÃO EM PAVER</v>
          </cell>
          <cell r="D1259" t="str">
            <v>m²</v>
          </cell>
          <cell r="E1259" t="str">
            <v>DIURNO</v>
          </cell>
          <cell r="F1259">
            <v>1</v>
          </cell>
          <cell r="G1259">
            <v>66.400000000000006</v>
          </cell>
        </row>
        <row r="1260">
          <cell r="B1260" t="str">
            <v>ITEM P.U.</v>
          </cell>
          <cell r="C1260" t="str">
            <v>DESCRIÇÃO SERVIÇO/MATERIAIS UNITÁRIO</v>
          </cell>
          <cell r="D1260" t="str">
            <v xml:space="preserve">UN </v>
          </cell>
          <cell r="E1260" t="str">
            <v>PREÇO SERVIÇO/MATERIAL UNITÁRIO</v>
          </cell>
        </row>
        <row r="1261">
          <cell r="C1261" t="str">
            <v/>
          </cell>
          <cell r="D1261" t="str">
            <v/>
          </cell>
          <cell r="E1261" t="str">
            <v/>
          </cell>
          <cell r="G1261" t="str">
            <v/>
          </cell>
        </row>
        <row r="1262">
          <cell r="B1262" t="str">
            <v>02.08.17</v>
          </cell>
          <cell r="C1262" t="str">
            <v>REPOSIÇÃO DE PAVIMENTAÇÃO EM BLOCO DE CONCRETO INTERTRAVADO TIPO PAVER</v>
          </cell>
          <cell r="D1262" t="str">
            <v>m²</v>
          </cell>
          <cell r="E1262">
            <v>66.402410645191253</v>
          </cell>
          <cell r="F1262">
            <v>1</v>
          </cell>
          <cell r="G1262">
            <v>66.402410645191253</v>
          </cell>
        </row>
        <row r="1263">
          <cell r="C1263" t="str">
            <v/>
          </cell>
          <cell r="D1263" t="str">
            <v/>
          </cell>
          <cell r="E1263" t="str">
            <v/>
          </cell>
          <cell r="G1263" t="str">
            <v/>
          </cell>
        </row>
        <row r="1264">
          <cell r="C1264" t="str">
            <v/>
          </cell>
          <cell r="D1264" t="str">
            <v/>
          </cell>
          <cell r="E1264" t="str">
            <v/>
          </cell>
          <cell r="G1264" t="str">
            <v/>
          </cell>
        </row>
        <row r="1265">
          <cell r="C1265" t="str">
            <v/>
          </cell>
          <cell r="D1265" t="str">
            <v/>
          </cell>
          <cell r="E1265" t="str">
            <v/>
          </cell>
          <cell r="G1265" t="str">
            <v/>
          </cell>
        </row>
        <row r="1266">
          <cell r="C1266" t="str">
            <v/>
          </cell>
          <cell r="D1266" t="str">
            <v/>
          </cell>
          <cell r="E1266" t="str">
            <v/>
          </cell>
          <cell r="G1266" t="str">
            <v/>
          </cell>
        </row>
        <row r="1267">
          <cell r="C1267" t="str">
            <v/>
          </cell>
          <cell r="D1267" t="str">
            <v/>
          </cell>
          <cell r="E1267" t="str">
            <v/>
          </cell>
          <cell r="G1267" t="str">
            <v/>
          </cell>
        </row>
        <row r="1268">
          <cell r="C1268" t="str">
            <v/>
          </cell>
          <cell r="D1268" t="str">
            <v/>
          </cell>
          <cell r="E1268" t="str">
            <v/>
          </cell>
          <cell r="G1268" t="str">
            <v/>
          </cell>
        </row>
        <row r="1269">
          <cell r="C1269" t="str">
            <v/>
          </cell>
          <cell r="D1269" t="str">
            <v/>
          </cell>
          <cell r="E1269" t="str">
            <v/>
          </cell>
          <cell r="G1269" t="str">
            <v/>
          </cell>
        </row>
        <row r="1270">
          <cell r="C1270" t="str">
            <v/>
          </cell>
          <cell r="D1270" t="str">
            <v/>
          </cell>
          <cell r="E1270" t="str">
            <v/>
          </cell>
          <cell r="G1270" t="str">
            <v/>
          </cell>
        </row>
        <row r="1271">
          <cell r="C1271" t="str">
            <v/>
          </cell>
          <cell r="D1271" t="str">
            <v/>
          </cell>
          <cell r="E1271" t="str">
            <v/>
          </cell>
          <cell r="G1271" t="str">
            <v/>
          </cell>
        </row>
        <row r="1273">
          <cell r="A1273" t="str">
            <v>05.11</v>
          </cell>
          <cell r="C1273" t="str">
            <v>FORNECIMENTO DE PAVER</v>
          </cell>
          <cell r="D1273" t="str">
            <v>m²</v>
          </cell>
          <cell r="E1273" t="str">
            <v>DIURNO</v>
          </cell>
          <cell r="F1273">
            <v>1</v>
          </cell>
          <cell r="G1273">
            <v>68.13</v>
          </cell>
        </row>
        <row r="1274">
          <cell r="B1274" t="str">
            <v>ITEM P.U.</v>
          </cell>
          <cell r="C1274" t="str">
            <v>DESCRIÇÃO SERVIÇO/MATERIAIS UNITÁRIO</v>
          </cell>
          <cell r="D1274" t="str">
            <v xml:space="preserve">UN </v>
          </cell>
          <cell r="E1274" t="str">
            <v>PREÇO SERVIÇO/MATERIAL UNITÁRIO</v>
          </cell>
        </row>
        <row r="1275">
          <cell r="C1275" t="str">
            <v/>
          </cell>
          <cell r="D1275" t="str">
            <v/>
          </cell>
          <cell r="E1275" t="str">
            <v/>
          </cell>
          <cell r="G1275" t="str">
            <v/>
          </cell>
        </row>
        <row r="1276">
          <cell r="B1276" t="str">
            <v>02.08.18</v>
          </cell>
          <cell r="C1276" t="str">
            <v>FORNECIMENTO DE BLOCO DE CONCRETO INTERTRAVADO TIPO PAVER</v>
          </cell>
          <cell r="D1276" t="str">
            <v>m²</v>
          </cell>
          <cell r="E1276">
            <v>68.133456234028756</v>
          </cell>
          <cell r="F1276">
            <v>1</v>
          </cell>
          <cell r="G1276">
            <v>68.133456234028756</v>
          </cell>
        </row>
        <row r="1277">
          <cell r="C1277" t="str">
            <v/>
          </cell>
          <cell r="D1277" t="str">
            <v/>
          </cell>
          <cell r="E1277" t="str">
            <v/>
          </cell>
          <cell r="G1277" t="str">
            <v/>
          </cell>
        </row>
        <row r="1278">
          <cell r="C1278" t="str">
            <v/>
          </cell>
          <cell r="D1278" t="str">
            <v/>
          </cell>
          <cell r="E1278" t="str">
            <v/>
          </cell>
          <cell r="G1278" t="str">
            <v/>
          </cell>
        </row>
        <row r="1279">
          <cell r="C1279" t="str">
            <v/>
          </cell>
          <cell r="D1279" t="str">
            <v/>
          </cell>
          <cell r="E1279" t="str">
            <v/>
          </cell>
          <cell r="G1279" t="str">
            <v/>
          </cell>
        </row>
        <row r="1280">
          <cell r="C1280" t="str">
            <v/>
          </cell>
          <cell r="D1280" t="str">
            <v/>
          </cell>
          <cell r="E1280" t="str">
            <v/>
          </cell>
          <cell r="G1280" t="str">
            <v/>
          </cell>
        </row>
        <row r="1281">
          <cell r="C1281" t="str">
            <v/>
          </cell>
          <cell r="D1281" t="str">
            <v/>
          </cell>
          <cell r="E1281" t="str">
            <v/>
          </cell>
          <cell r="G1281" t="str">
            <v/>
          </cell>
        </row>
        <row r="1282">
          <cell r="C1282" t="str">
            <v/>
          </cell>
          <cell r="D1282" t="str">
            <v/>
          </cell>
          <cell r="E1282" t="str">
            <v/>
          </cell>
          <cell r="G1282" t="str">
            <v/>
          </cell>
        </row>
        <row r="1283">
          <cell r="C1283" t="str">
            <v/>
          </cell>
          <cell r="D1283" t="str">
            <v/>
          </cell>
          <cell r="E1283" t="str">
            <v/>
          </cell>
          <cell r="G1283" t="str">
            <v/>
          </cell>
        </row>
        <row r="1284">
          <cell r="C1284" t="str">
            <v/>
          </cell>
          <cell r="D1284" t="str">
            <v/>
          </cell>
          <cell r="E1284" t="str">
            <v/>
          </cell>
          <cell r="G1284" t="str">
            <v/>
          </cell>
        </row>
        <row r="1285">
          <cell r="C1285" t="str">
            <v/>
          </cell>
          <cell r="D1285" t="str">
            <v/>
          </cell>
          <cell r="E1285" t="str">
            <v/>
          </cell>
          <cell r="G1285" t="str">
            <v/>
          </cell>
        </row>
        <row r="1287">
          <cell r="A1287" t="str">
            <v>05.12</v>
          </cell>
          <cell r="C1287" t="str">
            <v>REPOSIÇÃO DE PASSEIO CIMENTADO</v>
          </cell>
          <cell r="D1287" t="str">
            <v>m²</v>
          </cell>
          <cell r="E1287" t="str">
            <v>DIURNO</v>
          </cell>
          <cell r="F1287">
            <v>1</v>
          </cell>
          <cell r="G1287">
            <v>65.36</v>
          </cell>
        </row>
        <row r="1288">
          <cell r="B1288" t="str">
            <v>ITEM P.U.</v>
          </cell>
          <cell r="C1288" t="str">
            <v>DESCRIÇÃO SERVIÇO/MATERIAIS UNITÁRIO</v>
          </cell>
          <cell r="D1288" t="str">
            <v xml:space="preserve">UN </v>
          </cell>
          <cell r="E1288" t="str">
            <v>PREÇO SERVIÇO/MATERIAL UNITÁRIO</v>
          </cell>
        </row>
        <row r="1289">
          <cell r="C1289" t="str">
            <v/>
          </cell>
          <cell r="D1289" t="str">
            <v/>
          </cell>
          <cell r="E1289" t="str">
            <v/>
          </cell>
          <cell r="G1289" t="str">
            <v/>
          </cell>
        </row>
        <row r="1290">
          <cell r="B1290" t="str">
            <v>02.08.14</v>
          </cell>
          <cell r="C1290" t="str">
            <v>REPOSIÇÃO DE PASSEIO CIMENTADO</v>
          </cell>
          <cell r="D1290" t="str">
            <v>m²</v>
          </cell>
          <cell r="E1290">
            <v>65.356311152656346</v>
          </cell>
          <cell r="F1290">
            <v>1</v>
          </cell>
          <cell r="G1290">
            <v>65.356311152656346</v>
          </cell>
        </row>
        <row r="1291">
          <cell r="C1291" t="str">
            <v/>
          </cell>
          <cell r="D1291" t="str">
            <v/>
          </cell>
          <cell r="E1291" t="str">
            <v/>
          </cell>
          <cell r="G1291" t="str">
            <v/>
          </cell>
        </row>
        <row r="1292">
          <cell r="C1292" t="str">
            <v/>
          </cell>
          <cell r="D1292" t="str">
            <v/>
          </cell>
          <cell r="E1292" t="str">
            <v/>
          </cell>
          <cell r="G1292" t="str">
            <v/>
          </cell>
        </row>
        <row r="1293">
          <cell r="C1293" t="str">
            <v/>
          </cell>
          <cell r="D1293" t="str">
            <v/>
          </cell>
          <cell r="E1293" t="str">
            <v/>
          </cell>
          <cell r="G1293" t="str">
            <v/>
          </cell>
        </row>
        <row r="1294">
          <cell r="C1294" t="str">
            <v/>
          </cell>
          <cell r="D1294" t="str">
            <v/>
          </cell>
          <cell r="E1294" t="str">
            <v/>
          </cell>
          <cell r="G1294" t="str">
            <v/>
          </cell>
        </row>
        <row r="1295">
          <cell r="C1295" t="str">
            <v/>
          </cell>
          <cell r="D1295" t="str">
            <v/>
          </cell>
          <cell r="E1295" t="str">
            <v/>
          </cell>
          <cell r="G1295" t="str">
            <v/>
          </cell>
        </row>
        <row r="1296">
          <cell r="C1296" t="str">
            <v/>
          </cell>
          <cell r="D1296" t="str">
            <v/>
          </cell>
          <cell r="E1296" t="str">
            <v/>
          </cell>
          <cell r="G1296" t="str">
            <v/>
          </cell>
        </row>
        <row r="1297">
          <cell r="C1297" t="str">
            <v/>
          </cell>
          <cell r="D1297" t="str">
            <v/>
          </cell>
          <cell r="E1297" t="str">
            <v/>
          </cell>
          <cell r="G1297" t="str">
            <v/>
          </cell>
        </row>
        <row r="1298">
          <cell r="C1298" t="str">
            <v/>
          </cell>
          <cell r="D1298" t="str">
            <v/>
          </cell>
          <cell r="E1298" t="str">
            <v/>
          </cell>
          <cell r="G1298" t="str">
            <v/>
          </cell>
        </row>
        <row r="1299">
          <cell r="C1299" t="str">
            <v/>
          </cell>
          <cell r="D1299" t="str">
            <v/>
          </cell>
          <cell r="E1299" t="str">
            <v/>
          </cell>
          <cell r="G1299" t="str">
            <v/>
          </cell>
        </row>
        <row r="1301">
          <cell r="A1301" t="str">
            <v>05.14</v>
          </cell>
          <cell r="C1301" t="str">
            <v>REPOSIÇÃO DE PASSEIO EM LADRILHO HIDRÁULICO OU CERÂMICO</v>
          </cell>
          <cell r="D1301" t="str">
            <v>m²</v>
          </cell>
          <cell r="E1301" t="str">
            <v>DIURNO</v>
          </cell>
          <cell r="F1301">
            <v>1</v>
          </cell>
          <cell r="G1301">
            <v>74.349999999999994</v>
          </cell>
        </row>
        <row r="1302">
          <cell r="B1302" t="str">
            <v>ITEM P.U.</v>
          </cell>
          <cell r="C1302" t="str">
            <v>DESCRIÇÃO SERVIÇO/MATERIAIS UNITÁRIO</v>
          </cell>
          <cell r="D1302" t="str">
            <v xml:space="preserve">UN </v>
          </cell>
          <cell r="E1302" t="str">
            <v>PREÇO SERVIÇO/MATERIAL UNITÁRIO</v>
          </cell>
        </row>
        <row r="1303">
          <cell r="C1303" t="str">
            <v/>
          </cell>
          <cell r="D1303" t="str">
            <v/>
          </cell>
          <cell r="E1303" t="str">
            <v/>
          </cell>
          <cell r="G1303" t="str">
            <v/>
          </cell>
        </row>
        <row r="1304">
          <cell r="B1304" t="str">
            <v>02.08.12</v>
          </cell>
          <cell r="C1304" t="str">
            <v>REPOSIÇÃO DE PASSEIO EM LADRILHO HIDRAULICO OU CERÂMICO</v>
          </cell>
          <cell r="D1304" t="str">
            <v>m²</v>
          </cell>
          <cell r="E1304">
            <v>74.347785362301536</v>
          </cell>
          <cell r="F1304">
            <v>1</v>
          </cell>
          <cell r="G1304">
            <v>74.347785362301536</v>
          </cell>
        </row>
        <row r="1305">
          <cell r="C1305" t="str">
            <v/>
          </cell>
          <cell r="D1305" t="str">
            <v/>
          </cell>
          <cell r="E1305" t="str">
            <v/>
          </cell>
          <cell r="G1305" t="str">
            <v/>
          </cell>
        </row>
        <row r="1306">
          <cell r="C1306" t="str">
            <v/>
          </cell>
          <cell r="D1306" t="str">
            <v/>
          </cell>
          <cell r="E1306" t="str">
            <v/>
          </cell>
          <cell r="G1306" t="str">
            <v/>
          </cell>
        </row>
        <row r="1307">
          <cell r="C1307" t="str">
            <v/>
          </cell>
          <cell r="D1307" t="str">
            <v/>
          </cell>
          <cell r="E1307" t="str">
            <v/>
          </cell>
          <cell r="G1307" t="str">
            <v/>
          </cell>
        </row>
        <row r="1308">
          <cell r="C1308" t="str">
            <v/>
          </cell>
          <cell r="D1308" t="str">
            <v/>
          </cell>
          <cell r="E1308" t="str">
            <v/>
          </cell>
          <cell r="G1308" t="str">
            <v/>
          </cell>
        </row>
        <row r="1309">
          <cell r="C1309" t="str">
            <v/>
          </cell>
          <cell r="D1309" t="str">
            <v/>
          </cell>
          <cell r="E1309" t="str">
            <v/>
          </cell>
          <cell r="G1309" t="str">
            <v/>
          </cell>
        </row>
        <row r="1310">
          <cell r="C1310" t="str">
            <v/>
          </cell>
          <cell r="D1310" t="str">
            <v/>
          </cell>
          <cell r="E1310" t="str">
            <v/>
          </cell>
          <cell r="G1310" t="str">
            <v/>
          </cell>
        </row>
        <row r="1311">
          <cell r="C1311" t="str">
            <v/>
          </cell>
          <cell r="D1311" t="str">
            <v/>
          </cell>
          <cell r="E1311" t="str">
            <v/>
          </cell>
          <cell r="G1311" t="str">
            <v/>
          </cell>
        </row>
        <row r="1312">
          <cell r="C1312" t="str">
            <v/>
          </cell>
          <cell r="D1312" t="str">
            <v/>
          </cell>
          <cell r="E1312" t="str">
            <v/>
          </cell>
          <cell r="G1312" t="str">
            <v/>
          </cell>
        </row>
        <row r="1313">
          <cell r="C1313" t="str">
            <v/>
          </cell>
          <cell r="D1313" t="str">
            <v/>
          </cell>
          <cell r="E1313" t="str">
            <v/>
          </cell>
          <cell r="G1313" t="str">
            <v/>
          </cell>
        </row>
        <row r="1315">
          <cell r="A1315" t="str">
            <v>05.15</v>
          </cell>
          <cell r="C1315" t="str">
            <v>FORNECIMENTO DE LADRILHO HIDRÁULICO OU CERÂMICO</v>
          </cell>
          <cell r="D1315" t="str">
            <v>m²</v>
          </cell>
          <cell r="E1315" t="str">
            <v>DIURNO</v>
          </cell>
          <cell r="F1315">
            <v>1</v>
          </cell>
          <cell r="G1315">
            <v>57</v>
          </cell>
        </row>
        <row r="1316">
          <cell r="B1316" t="str">
            <v>ITEM P.U.</v>
          </cell>
          <cell r="C1316" t="str">
            <v>DESCRIÇÃO SERVIÇO/MATERIAIS UNITÁRIO</v>
          </cell>
          <cell r="D1316" t="str">
            <v xml:space="preserve">UN </v>
          </cell>
          <cell r="E1316" t="str">
            <v>PREÇO SERVIÇO/MATERIAL UNITÁRIO</v>
          </cell>
        </row>
        <row r="1317">
          <cell r="C1317" t="str">
            <v/>
          </cell>
          <cell r="D1317" t="str">
            <v/>
          </cell>
          <cell r="E1317" t="str">
            <v/>
          </cell>
          <cell r="G1317" t="str">
            <v/>
          </cell>
        </row>
        <row r="1318">
          <cell r="B1318" t="str">
            <v>02.08.13</v>
          </cell>
          <cell r="C1318" t="str">
            <v>FORNECIMENTO DE LADRILHO HIDRAULICO OU CERÂMICO</v>
          </cell>
          <cell r="D1318" t="str">
            <v>m²</v>
          </cell>
          <cell r="E1318">
            <v>56.999968777764508</v>
          </cell>
          <cell r="F1318">
            <v>1</v>
          </cell>
          <cell r="G1318">
            <v>56.999968777764508</v>
          </cell>
        </row>
        <row r="1319">
          <cell r="C1319" t="str">
            <v/>
          </cell>
          <cell r="D1319" t="str">
            <v/>
          </cell>
          <cell r="E1319" t="str">
            <v/>
          </cell>
          <cell r="G1319" t="str">
            <v/>
          </cell>
        </row>
        <row r="1320">
          <cell r="C1320" t="str">
            <v/>
          </cell>
          <cell r="D1320" t="str">
            <v/>
          </cell>
          <cell r="E1320" t="str">
            <v/>
          </cell>
          <cell r="G1320" t="str">
            <v/>
          </cell>
        </row>
        <row r="1321">
          <cell r="C1321" t="str">
            <v/>
          </cell>
          <cell r="D1321" t="str">
            <v/>
          </cell>
          <cell r="E1321" t="str">
            <v/>
          </cell>
          <cell r="G1321" t="str">
            <v/>
          </cell>
        </row>
        <row r="1322">
          <cell r="C1322" t="str">
            <v/>
          </cell>
          <cell r="D1322" t="str">
            <v/>
          </cell>
          <cell r="E1322" t="str">
            <v/>
          </cell>
          <cell r="G1322" t="str">
            <v/>
          </cell>
        </row>
        <row r="1323">
          <cell r="C1323" t="str">
            <v/>
          </cell>
          <cell r="D1323" t="str">
            <v/>
          </cell>
          <cell r="E1323" t="str">
            <v/>
          </cell>
          <cell r="G1323" t="str">
            <v/>
          </cell>
        </row>
        <row r="1324">
          <cell r="C1324" t="str">
            <v/>
          </cell>
          <cell r="D1324" t="str">
            <v/>
          </cell>
          <cell r="E1324" t="str">
            <v/>
          </cell>
          <cell r="G1324" t="str">
            <v/>
          </cell>
        </row>
        <row r="1325">
          <cell r="C1325" t="str">
            <v/>
          </cell>
          <cell r="D1325" t="str">
            <v/>
          </cell>
          <cell r="E1325" t="str">
            <v/>
          </cell>
          <cell r="G1325" t="str">
            <v/>
          </cell>
        </row>
        <row r="1326">
          <cell r="C1326" t="str">
            <v/>
          </cell>
          <cell r="D1326" t="str">
            <v/>
          </cell>
          <cell r="E1326" t="str">
            <v/>
          </cell>
          <cell r="G1326" t="str">
            <v/>
          </cell>
        </row>
        <row r="1327">
          <cell r="C1327" t="str">
            <v/>
          </cell>
          <cell r="D1327" t="str">
            <v/>
          </cell>
          <cell r="E1327" t="str">
            <v/>
          </cell>
          <cell r="G1327" t="str">
            <v/>
          </cell>
        </row>
        <row r="1329">
          <cell r="A1329" t="str">
            <v>05.16</v>
          </cell>
          <cell r="C1329" t="str">
            <v>REPOSIÇÃO DE MEIO FIO</v>
          </cell>
          <cell r="D1329" t="str">
            <v>m</v>
          </cell>
          <cell r="E1329" t="str">
            <v>DIURNO</v>
          </cell>
          <cell r="F1329">
            <v>1</v>
          </cell>
          <cell r="G1329">
            <v>22.89</v>
          </cell>
        </row>
        <row r="1330">
          <cell r="B1330" t="str">
            <v>ITEM P.U.</v>
          </cell>
          <cell r="C1330" t="str">
            <v>DESCRIÇÃO SERVIÇO/MATERIAIS UNITÁRIO</v>
          </cell>
          <cell r="D1330" t="str">
            <v xml:space="preserve">UN </v>
          </cell>
          <cell r="E1330" t="str">
            <v>PREÇO SERVIÇO/MATERIAL UNITÁRIO</v>
          </cell>
        </row>
        <row r="1331">
          <cell r="C1331" t="str">
            <v/>
          </cell>
          <cell r="D1331" t="str">
            <v/>
          </cell>
          <cell r="E1331" t="str">
            <v/>
          </cell>
          <cell r="G1331" t="str">
            <v/>
          </cell>
        </row>
        <row r="1332">
          <cell r="B1332" t="str">
            <v>02.08.15</v>
          </cell>
          <cell r="C1332" t="str">
            <v>REPOSIÇÃO DE MEIO-FIO</v>
          </cell>
          <cell r="D1332" t="str">
            <v>m</v>
          </cell>
          <cell r="E1332">
            <v>22.889653181894506</v>
          </cell>
          <cell r="F1332">
            <v>1</v>
          </cell>
          <cell r="G1332">
            <v>22.889653181894506</v>
          </cell>
        </row>
        <row r="1333">
          <cell r="C1333" t="str">
            <v/>
          </cell>
          <cell r="D1333" t="str">
            <v/>
          </cell>
          <cell r="E1333" t="str">
            <v/>
          </cell>
          <cell r="G1333" t="str">
            <v/>
          </cell>
        </row>
        <row r="1334">
          <cell r="C1334" t="str">
            <v/>
          </cell>
          <cell r="D1334" t="str">
            <v/>
          </cell>
          <cell r="E1334" t="str">
            <v/>
          </cell>
          <cell r="G1334" t="str">
            <v/>
          </cell>
        </row>
        <row r="1335">
          <cell r="C1335" t="str">
            <v/>
          </cell>
          <cell r="D1335" t="str">
            <v/>
          </cell>
          <cell r="E1335" t="str">
            <v/>
          </cell>
          <cell r="G1335" t="str">
            <v/>
          </cell>
        </row>
        <row r="1336">
          <cell r="C1336" t="str">
            <v/>
          </cell>
          <cell r="D1336" t="str">
            <v/>
          </cell>
          <cell r="E1336" t="str">
            <v/>
          </cell>
          <cell r="G1336" t="str">
            <v/>
          </cell>
        </row>
        <row r="1337">
          <cell r="C1337" t="str">
            <v/>
          </cell>
          <cell r="D1337" t="str">
            <v/>
          </cell>
          <cell r="E1337" t="str">
            <v/>
          </cell>
          <cell r="G1337" t="str">
            <v/>
          </cell>
        </row>
        <row r="1338">
          <cell r="C1338" t="str">
            <v/>
          </cell>
          <cell r="D1338" t="str">
            <v/>
          </cell>
          <cell r="E1338" t="str">
            <v/>
          </cell>
          <cell r="G1338" t="str">
            <v/>
          </cell>
        </row>
        <row r="1339">
          <cell r="C1339" t="str">
            <v/>
          </cell>
          <cell r="D1339" t="str">
            <v/>
          </cell>
          <cell r="E1339" t="str">
            <v/>
          </cell>
          <cell r="G1339" t="str">
            <v/>
          </cell>
        </row>
        <row r="1340">
          <cell r="C1340" t="str">
            <v/>
          </cell>
          <cell r="D1340" t="str">
            <v/>
          </cell>
          <cell r="E1340" t="str">
            <v/>
          </cell>
          <cell r="G1340" t="str">
            <v/>
          </cell>
        </row>
        <row r="1341">
          <cell r="C1341" t="str">
            <v/>
          </cell>
          <cell r="D1341" t="str">
            <v/>
          </cell>
          <cell r="E1341" t="str">
            <v/>
          </cell>
          <cell r="G1341" t="str">
            <v/>
          </cell>
        </row>
        <row r="1343">
          <cell r="A1343" t="str">
            <v>05.17</v>
          </cell>
          <cell r="C1343" t="str">
            <v>FORNECIMENTO DE MEIO FIO</v>
          </cell>
          <cell r="D1343" t="str">
            <v>m</v>
          </cell>
          <cell r="E1343" t="str">
            <v>DIURNO</v>
          </cell>
          <cell r="F1343">
            <v>1</v>
          </cell>
          <cell r="G1343">
            <v>32.82</v>
          </cell>
        </row>
        <row r="1344">
          <cell r="B1344" t="str">
            <v>ITEM P.U.</v>
          </cell>
          <cell r="C1344" t="str">
            <v>DESCRIÇÃO SERVIÇO/MATERIAIS UNITÁRIO</v>
          </cell>
          <cell r="D1344" t="str">
            <v xml:space="preserve">UN </v>
          </cell>
          <cell r="E1344" t="str">
            <v>PREÇO SERVIÇO/MATERIAL UNITÁRIO</v>
          </cell>
        </row>
        <row r="1345">
          <cell r="C1345" t="str">
            <v/>
          </cell>
          <cell r="D1345" t="str">
            <v/>
          </cell>
          <cell r="E1345" t="str">
            <v/>
          </cell>
          <cell r="G1345" t="str">
            <v/>
          </cell>
        </row>
        <row r="1346">
          <cell r="B1346" t="str">
            <v>02.08.16</v>
          </cell>
          <cell r="C1346" t="str">
            <v>FORNECIMENTO DE MEIO-FIO</v>
          </cell>
          <cell r="D1346" t="str">
            <v>m</v>
          </cell>
          <cell r="E1346">
            <v>32.815144795588701</v>
          </cell>
          <cell r="F1346">
            <v>1</v>
          </cell>
          <cell r="G1346">
            <v>32.815144795588701</v>
          </cell>
        </row>
        <row r="1347">
          <cell r="C1347" t="str">
            <v/>
          </cell>
          <cell r="D1347" t="str">
            <v/>
          </cell>
          <cell r="E1347" t="str">
            <v/>
          </cell>
          <cell r="G1347" t="str">
            <v/>
          </cell>
        </row>
        <row r="1348">
          <cell r="C1348" t="str">
            <v/>
          </cell>
          <cell r="D1348" t="str">
            <v/>
          </cell>
          <cell r="E1348" t="str">
            <v/>
          </cell>
          <cell r="G1348" t="str">
            <v/>
          </cell>
        </row>
        <row r="1349">
          <cell r="C1349" t="str">
            <v/>
          </cell>
          <cell r="D1349" t="str">
            <v/>
          </cell>
          <cell r="E1349" t="str">
            <v/>
          </cell>
          <cell r="G1349" t="str">
            <v/>
          </cell>
        </row>
        <row r="1350">
          <cell r="C1350" t="str">
            <v/>
          </cell>
          <cell r="D1350" t="str">
            <v/>
          </cell>
          <cell r="E1350" t="str">
            <v/>
          </cell>
          <cell r="G1350" t="str">
            <v/>
          </cell>
        </row>
        <row r="1351">
          <cell r="C1351" t="str">
            <v/>
          </cell>
          <cell r="D1351" t="str">
            <v/>
          </cell>
          <cell r="E1351" t="str">
            <v/>
          </cell>
          <cell r="G1351" t="str">
            <v/>
          </cell>
        </row>
        <row r="1352">
          <cell r="C1352" t="str">
            <v/>
          </cell>
          <cell r="D1352" t="str">
            <v/>
          </cell>
          <cell r="E1352" t="str">
            <v/>
          </cell>
          <cell r="G1352" t="str">
            <v/>
          </cell>
        </row>
        <row r="1353">
          <cell r="C1353" t="str">
            <v/>
          </cell>
          <cell r="D1353" t="str">
            <v/>
          </cell>
          <cell r="E1353" t="str">
            <v/>
          </cell>
          <cell r="G1353" t="str">
            <v/>
          </cell>
        </row>
        <row r="1354">
          <cell r="C1354" t="str">
            <v/>
          </cell>
          <cell r="D1354" t="str">
            <v/>
          </cell>
          <cell r="E1354" t="str">
            <v/>
          </cell>
          <cell r="G1354" t="str">
            <v/>
          </cell>
        </row>
        <row r="1355">
          <cell r="C1355" t="str">
            <v/>
          </cell>
          <cell r="D1355" t="str">
            <v/>
          </cell>
          <cell r="E1355" t="str">
            <v/>
          </cell>
          <cell r="G1355" t="str">
            <v/>
          </cell>
        </row>
        <row r="1357">
          <cell r="A1357" t="str">
            <v>05.18</v>
          </cell>
          <cell r="C1357" t="str">
            <v>REMOCAO DE PAVIMENTAÇÃO ASFÁLTICA, PARALELEPIPEDO, PAVER OU LAJOTAS</v>
          </cell>
          <cell r="D1357" t="str">
            <v>m²</v>
          </cell>
          <cell r="E1357" t="str">
            <v>DIURNO</v>
          </cell>
          <cell r="F1357">
            <v>1</v>
          </cell>
          <cell r="G1357">
            <v>23.09</v>
          </cell>
        </row>
        <row r="1358">
          <cell r="B1358" t="str">
            <v>ITEM P.U.</v>
          </cell>
          <cell r="C1358" t="str">
            <v>DESCRIÇÃO SERVIÇO/MATERIAIS UNITÁRIO</v>
          </cell>
          <cell r="D1358" t="str">
            <v xml:space="preserve">UN </v>
          </cell>
          <cell r="E1358" t="str">
            <v>PREÇO SERVIÇO/MATERIAL UNITÁRIO</v>
          </cell>
        </row>
        <row r="1359">
          <cell r="C1359" t="str">
            <v/>
          </cell>
          <cell r="D1359" t="str">
            <v/>
          </cell>
          <cell r="E1359" t="str">
            <v/>
          </cell>
          <cell r="G1359" t="str">
            <v/>
          </cell>
        </row>
        <row r="1360">
          <cell r="B1360" t="str">
            <v>02.08.01</v>
          </cell>
          <cell r="C1360" t="str">
            <v>REMOÇÃO DE PAVIMENTAÇÃO ASFALTICA</v>
          </cell>
          <cell r="D1360" t="str">
            <v>m²</v>
          </cell>
          <cell r="E1360">
            <v>23.088910228091628</v>
          </cell>
          <cell r="F1360">
            <v>1</v>
          </cell>
          <cell r="G1360">
            <v>23.088910228091628</v>
          </cell>
        </row>
        <row r="1361">
          <cell r="C1361" t="str">
            <v/>
          </cell>
          <cell r="D1361" t="str">
            <v/>
          </cell>
          <cell r="E1361" t="str">
            <v/>
          </cell>
          <cell r="G1361" t="str">
            <v/>
          </cell>
        </row>
        <row r="1362">
          <cell r="C1362" t="str">
            <v/>
          </cell>
          <cell r="D1362" t="str">
            <v/>
          </cell>
          <cell r="E1362" t="str">
            <v/>
          </cell>
          <cell r="G1362" t="str">
            <v/>
          </cell>
        </row>
        <row r="1363">
          <cell r="C1363" t="str">
            <v/>
          </cell>
          <cell r="D1363" t="str">
            <v/>
          </cell>
          <cell r="E1363" t="str">
            <v/>
          </cell>
          <cell r="G1363" t="str">
            <v/>
          </cell>
        </row>
        <row r="1364">
          <cell r="C1364" t="str">
            <v/>
          </cell>
          <cell r="D1364" t="str">
            <v/>
          </cell>
          <cell r="E1364" t="str">
            <v/>
          </cell>
          <cell r="G1364" t="str">
            <v/>
          </cell>
        </row>
        <row r="1365">
          <cell r="C1365" t="str">
            <v/>
          </cell>
          <cell r="D1365" t="str">
            <v/>
          </cell>
          <cell r="E1365" t="str">
            <v/>
          </cell>
          <cell r="G1365" t="str">
            <v/>
          </cell>
        </row>
        <row r="1366">
          <cell r="C1366" t="str">
            <v/>
          </cell>
          <cell r="D1366" t="str">
            <v/>
          </cell>
          <cell r="E1366" t="str">
            <v/>
          </cell>
          <cell r="G1366" t="str">
            <v/>
          </cell>
        </row>
        <row r="1367">
          <cell r="C1367" t="str">
            <v/>
          </cell>
          <cell r="D1367" t="str">
            <v/>
          </cell>
          <cell r="E1367" t="str">
            <v/>
          </cell>
          <cell r="G1367" t="str">
            <v/>
          </cell>
        </row>
        <row r="1368">
          <cell r="C1368" t="str">
            <v/>
          </cell>
          <cell r="D1368" t="str">
            <v/>
          </cell>
          <cell r="E1368" t="str">
            <v/>
          </cell>
          <cell r="G1368" t="str">
            <v/>
          </cell>
        </row>
        <row r="1369">
          <cell r="C1369" t="str">
            <v/>
          </cell>
          <cell r="D1369" t="str">
            <v/>
          </cell>
          <cell r="E1369" t="str">
            <v/>
          </cell>
          <cell r="G1369" t="str">
            <v/>
          </cell>
        </row>
        <row r="1371">
          <cell r="A1371" t="str">
            <v>05.19</v>
          </cell>
          <cell r="C1371" t="str">
            <v>EXECUÇÃO DE PASSEIO (CALÇADA) COM CONCRETO MOLDADO IN LOCO, FEITO EM OBRA, ACABAMENTO ESTAMPADO</v>
          </cell>
          <cell r="D1371" t="str">
            <v>m²</v>
          </cell>
          <cell r="E1371" t="str">
            <v>DIURNO</v>
          </cell>
          <cell r="F1371">
            <v>1</v>
          </cell>
          <cell r="G1371">
            <v>125.26</v>
          </cell>
        </row>
        <row r="1372">
          <cell r="B1372" t="str">
            <v>ITEM P.U.</v>
          </cell>
          <cell r="C1372" t="str">
            <v>DESCRIÇÃO SERVIÇO/MATERIAIS UNITÁRIO</v>
          </cell>
          <cell r="D1372" t="str">
            <v xml:space="preserve">UN </v>
          </cell>
          <cell r="E1372" t="str">
            <v>PREÇO SERVIÇO/MATERIAL UNITÁRIO</v>
          </cell>
        </row>
        <row r="1373">
          <cell r="C1373" t="str">
            <v/>
          </cell>
          <cell r="D1373" t="str">
            <v/>
          </cell>
          <cell r="E1373" t="str">
            <v/>
          </cell>
          <cell r="G1373" t="str">
            <v/>
          </cell>
        </row>
        <row r="1374">
          <cell r="B1374" t="str">
            <v>02.06.06</v>
          </cell>
          <cell r="C1374" t="str">
            <v>AÇO CA-50</v>
          </cell>
          <cell r="D1374" t="str">
            <v>kg</v>
          </cell>
          <cell r="E1374">
            <v>18.804883734853487</v>
          </cell>
          <cell r="F1374">
            <v>1.0900000000000001</v>
          </cell>
          <cell r="G1374">
            <v>20.497323270990304</v>
          </cell>
        </row>
        <row r="1375">
          <cell r="B1375" t="str">
            <v>02.06.04</v>
          </cell>
          <cell r="C1375" t="str">
            <v>FORMA DE MADEIRA COMUM</v>
          </cell>
          <cell r="D1375" t="str">
            <v>m²</v>
          </cell>
          <cell r="E1375">
            <v>80.07642544046881</v>
          </cell>
          <cell r="F1375">
            <v>0.32</v>
          </cell>
          <cell r="G1375">
            <v>25.62445614095002</v>
          </cell>
        </row>
        <row r="1376">
          <cell r="B1376" t="str">
            <v>01.01.03</v>
          </cell>
          <cell r="C1376" t="str">
            <v>BRITA 1</v>
          </cell>
          <cell r="D1376" t="str">
            <v>m³</v>
          </cell>
          <cell r="E1376">
            <v>123.78085043595223</v>
          </cell>
          <cell r="F1376">
            <v>0.03</v>
          </cell>
          <cell r="G1376">
            <v>3.7134255130785667</v>
          </cell>
        </row>
        <row r="1377">
          <cell r="B1377" t="str">
            <v>02.06.07</v>
          </cell>
          <cell r="C1377" t="str">
            <v>CONCRETO ESTRUTURAL, FCK = 40,0 MPA BOMBEADO</v>
          </cell>
          <cell r="D1377" t="str">
            <v>m³</v>
          </cell>
          <cell r="E1377">
            <v>728.25959671970998</v>
          </cell>
          <cell r="F1377">
            <v>0.08</v>
          </cell>
          <cell r="G1377">
            <v>58.260767737576799</v>
          </cell>
        </row>
        <row r="1378">
          <cell r="B1378" t="str">
            <v>01.01.29</v>
          </cell>
          <cell r="C1378" t="str">
            <v>ENDURECEDOR MINERAL DE BASE CIMENTICIA PARA PISO DE CONCRETO</v>
          </cell>
          <cell r="D1378" t="str">
            <v>Kg</v>
          </cell>
          <cell r="E1378">
            <v>10.418289104307211</v>
          </cell>
          <cell r="F1378">
            <v>1</v>
          </cell>
          <cell r="G1378">
            <v>10.418289104307211</v>
          </cell>
        </row>
        <row r="1379">
          <cell r="B1379" t="str">
            <v>01.01.30</v>
          </cell>
          <cell r="C1379" t="str">
            <v>DESMOLDANTE PARA CONCRETO ESTAMPADO</v>
          </cell>
          <cell r="D1379" t="str">
            <v>Kg</v>
          </cell>
          <cell r="E1379">
            <v>44.219849309392835</v>
          </cell>
          <cell r="F1379">
            <v>5.45E-2</v>
          </cell>
          <cell r="G1379">
            <v>2.4099817873619096</v>
          </cell>
        </row>
        <row r="1380">
          <cell r="B1380" t="str">
            <v>01.01.31</v>
          </cell>
          <cell r="C1380" t="str">
            <v>SELANTE ACRILICO PARA TRATAMENTO / ACABAMENTO SUPERFICIAL DE CONCRETO APARENTE, PEDRAS E OUTROS</v>
          </cell>
          <cell r="D1380" t="str">
            <v>litro</v>
          </cell>
          <cell r="E1380">
            <v>32.481910251873373</v>
          </cell>
          <cell r="F1380">
            <v>0.13333</v>
          </cell>
          <cell r="G1380">
            <v>4.3308130938822771</v>
          </cell>
        </row>
        <row r="1381">
          <cell r="C1381" t="str">
            <v/>
          </cell>
          <cell r="D1381" t="str">
            <v/>
          </cell>
          <cell r="E1381" t="str">
            <v/>
          </cell>
          <cell r="G1381" t="str">
            <v/>
          </cell>
        </row>
        <row r="1382">
          <cell r="C1382" t="str">
            <v/>
          </cell>
          <cell r="D1382" t="str">
            <v/>
          </cell>
          <cell r="E1382" t="str">
            <v/>
          </cell>
          <cell r="G1382" t="str">
            <v/>
          </cell>
        </row>
        <row r="1383">
          <cell r="C1383" t="str">
            <v/>
          </cell>
          <cell r="D1383" t="str">
            <v/>
          </cell>
          <cell r="E1383" t="str">
            <v/>
          </cell>
          <cell r="G1383" t="str">
            <v/>
          </cell>
        </row>
        <row r="1385">
          <cell r="A1385" t="str">
            <v>05.20</v>
          </cell>
          <cell r="C1385" t="str">
            <v>REPAVIMENTAÇÃO EM GRAMA</v>
          </cell>
          <cell r="D1385" t="str">
            <v>m²</v>
          </cell>
          <cell r="E1385" t="str">
            <v>DIURNO</v>
          </cell>
          <cell r="F1385">
            <v>1</v>
          </cell>
          <cell r="G1385">
            <v>19.43</v>
          </cell>
        </row>
        <row r="1386">
          <cell r="B1386" t="str">
            <v>ITEM P.U.</v>
          </cell>
          <cell r="C1386" t="str">
            <v>DESCRIÇÃO SERVIÇO/MATERIAIS UNITÁRIO</v>
          </cell>
          <cell r="D1386" t="str">
            <v xml:space="preserve">UN </v>
          </cell>
          <cell r="E1386" t="str">
            <v>PREÇO SERVIÇO/MATERIAL UNITÁRIO</v>
          </cell>
        </row>
        <row r="1387">
          <cell r="C1387" t="str">
            <v/>
          </cell>
          <cell r="D1387" t="str">
            <v/>
          </cell>
          <cell r="E1387" t="str">
            <v/>
          </cell>
          <cell r="G1387" t="str">
            <v/>
          </cell>
        </row>
        <row r="1388">
          <cell r="B1388" t="str">
            <v>02.09.07</v>
          </cell>
          <cell r="C1388" t="str">
            <v>PLANTIO DE GRAMA EM PLACAS OU LEIVAS</v>
          </cell>
          <cell r="D1388" t="str">
            <v>m²</v>
          </cell>
          <cell r="E1388">
            <v>19.427562004219496</v>
          </cell>
          <cell r="F1388">
            <v>1</v>
          </cell>
          <cell r="G1388">
            <v>19.427562004219496</v>
          </cell>
        </row>
        <row r="1389">
          <cell r="C1389" t="str">
            <v/>
          </cell>
          <cell r="D1389" t="str">
            <v/>
          </cell>
          <cell r="E1389" t="str">
            <v/>
          </cell>
          <cell r="G1389" t="str">
            <v/>
          </cell>
        </row>
        <row r="1390">
          <cell r="C1390" t="str">
            <v/>
          </cell>
          <cell r="D1390" t="str">
            <v/>
          </cell>
          <cell r="E1390" t="str">
            <v/>
          </cell>
          <cell r="G1390" t="str">
            <v/>
          </cell>
        </row>
        <row r="1391">
          <cell r="C1391" t="str">
            <v/>
          </cell>
          <cell r="D1391" t="str">
            <v/>
          </cell>
          <cell r="E1391" t="str">
            <v/>
          </cell>
          <cell r="G1391" t="str">
            <v/>
          </cell>
        </row>
        <row r="1392">
          <cell r="C1392" t="str">
            <v/>
          </cell>
          <cell r="D1392" t="str">
            <v/>
          </cell>
          <cell r="E1392" t="str">
            <v/>
          </cell>
          <cell r="G1392" t="str">
            <v/>
          </cell>
        </row>
        <row r="1393">
          <cell r="C1393" t="str">
            <v/>
          </cell>
          <cell r="D1393" t="str">
            <v/>
          </cell>
          <cell r="E1393" t="str">
            <v/>
          </cell>
          <cell r="G1393" t="str">
            <v/>
          </cell>
        </row>
        <row r="1394">
          <cell r="C1394" t="str">
            <v/>
          </cell>
          <cell r="D1394" t="str">
            <v/>
          </cell>
          <cell r="E1394" t="str">
            <v/>
          </cell>
          <cell r="G1394" t="str">
            <v/>
          </cell>
        </row>
        <row r="1395">
          <cell r="C1395" t="str">
            <v/>
          </cell>
          <cell r="D1395" t="str">
            <v/>
          </cell>
          <cell r="E1395" t="str">
            <v/>
          </cell>
          <cell r="G1395" t="str">
            <v/>
          </cell>
        </row>
        <row r="1396">
          <cell r="C1396" t="str">
            <v/>
          </cell>
          <cell r="D1396" t="str">
            <v/>
          </cell>
          <cell r="E1396" t="str">
            <v/>
          </cell>
          <cell r="G1396" t="str">
            <v/>
          </cell>
        </row>
        <row r="1397">
          <cell r="C1397" t="str">
            <v/>
          </cell>
          <cell r="D1397" t="str">
            <v/>
          </cell>
          <cell r="E1397" t="str">
            <v/>
          </cell>
          <cell r="G1397" t="str">
            <v/>
          </cell>
        </row>
        <row r="1399">
          <cell r="A1399" t="str">
            <v>07.01</v>
          </cell>
          <cell r="C1399" t="str">
            <v>EXTENSÃO DE REDE COLETORA DE ESGOTO DN ATÉ 150mm, COMPRIMENTO ATÉ 100 METROS</v>
          </cell>
          <cell r="D1399" t="str">
            <v>m</v>
          </cell>
          <cell r="E1399" t="str">
            <v>DIURNO</v>
          </cell>
          <cell r="F1399">
            <v>1</v>
          </cell>
          <cell r="G1399">
            <v>111.38</v>
          </cell>
        </row>
        <row r="1400">
          <cell r="B1400" t="str">
            <v>ITEM P.U.</v>
          </cell>
          <cell r="C1400" t="str">
            <v>DESCRIÇÃO SERVIÇO/MATERIAIS UNITÁRIO</v>
          </cell>
          <cell r="D1400" t="str">
            <v xml:space="preserve">UN </v>
          </cell>
          <cell r="E1400" t="str">
            <v>PREÇO SERVIÇO/MATERIAL UNITÁRIO</v>
          </cell>
        </row>
        <row r="1401">
          <cell r="C1401" t="str">
            <v/>
          </cell>
          <cell r="D1401" t="str">
            <v/>
          </cell>
          <cell r="E1401" t="str">
            <v/>
          </cell>
          <cell r="G1401" t="str">
            <v/>
          </cell>
        </row>
        <row r="1402">
          <cell r="B1402" t="str">
            <v>02.07.12</v>
          </cell>
          <cell r="C1402" t="str">
            <v>ASSENTAMENTO DE TUBOS E CONEXÕES EM PVC, RPVC, PVC DEFºFº, PRFV, J.E., ATÉ DN 150 MM</v>
          </cell>
          <cell r="D1402" t="str">
            <v>m</v>
          </cell>
          <cell r="E1402">
            <v>2.1918275081683531</v>
          </cell>
          <cell r="F1402">
            <v>1</v>
          </cell>
          <cell r="G1402">
            <v>2.1918275081683531</v>
          </cell>
        </row>
        <row r="1403">
          <cell r="B1403" t="str">
            <v>01.04.02</v>
          </cell>
          <cell r="C1403" t="str">
            <v>TUBO PVC 150mm JEI</v>
          </cell>
          <cell r="D1403" t="str">
            <v>m</v>
          </cell>
          <cell r="E1403">
            <v>85.105846105407352</v>
          </cell>
          <cell r="F1403">
            <v>1</v>
          </cell>
          <cell r="G1403">
            <v>85.105846105407352</v>
          </cell>
        </row>
        <row r="1404">
          <cell r="B1404" t="str">
            <v>02.02.02</v>
          </cell>
          <cell r="C1404" t="str">
            <v>SINALIZAÇÃO DE TRÂNSITO, COM PLACAS</v>
          </cell>
          <cell r="D1404" t="str">
            <v>m²</v>
          </cell>
          <cell r="E1404">
            <v>12.042597729538622</v>
          </cell>
          <cell r="F1404">
            <v>2</v>
          </cell>
          <cell r="G1404">
            <v>24.085195459077244</v>
          </cell>
        </row>
        <row r="1405">
          <cell r="C1405" t="str">
            <v/>
          </cell>
          <cell r="D1405" t="str">
            <v/>
          </cell>
          <cell r="E1405" t="str">
            <v/>
          </cell>
          <cell r="G1405" t="str">
            <v/>
          </cell>
        </row>
        <row r="1406">
          <cell r="C1406" t="str">
            <v/>
          </cell>
          <cell r="D1406" t="str">
            <v/>
          </cell>
          <cell r="E1406" t="str">
            <v/>
          </cell>
          <cell r="G1406" t="str">
            <v/>
          </cell>
        </row>
        <row r="1407">
          <cell r="C1407" t="str">
            <v/>
          </cell>
          <cell r="D1407" t="str">
            <v/>
          </cell>
          <cell r="E1407" t="str">
            <v/>
          </cell>
          <cell r="G1407" t="str">
            <v/>
          </cell>
        </row>
        <row r="1408">
          <cell r="C1408" t="str">
            <v/>
          </cell>
          <cell r="D1408" t="str">
            <v/>
          </cell>
          <cell r="E1408" t="str">
            <v/>
          </cell>
          <cell r="G1408" t="str">
            <v/>
          </cell>
        </row>
        <row r="1409">
          <cell r="C1409" t="str">
            <v/>
          </cell>
          <cell r="D1409" t="str">
            <v/>
          </cell>
          <cell r="E1409" t="str">
            <v/>
          </cell>
          <cell r="G1409" t="str">
            <v/>
          </cell>
        </row>
        <row r="1410">
          <cell r="C1410" t="str">
            <v/>
          </cell>
          <cell r="D1410" t="str">
            <v/>
          </cell>
          <cell r="E1410" t="str">
            <v/>
          </cell>
          <cell r="G1410" t="str">
            <v/>
          </cell>
        </row>
        <row r="1411">
          <cell r="C1411" t="str">
            <v/>
          </cell>
          <cell r="D1411" t="str">
            <v/>
          </cell>
          <cell r="E1411" t="str">
            <v/>
          </cell>
          <cell r="G1411" t="str">
            <v/>
          </cell>
        </row>
        <row r="1413">
          <cell r="A1413" t="str">
            <v>07.02</v>
          </cell>
          <cell r="C1413" t="str">
            <v xml:space="preserve">SUBSTITUIÇÃO DE TAMPA DE POÇO DE VISITA </v>
          </cell>
          <cell r="D1413" t="str">
            <v xml:space="preserve">un </v>
          </cell>
          <cell r="E1413" t="str">
            <v>DIURNO</v>
          </cell>
          <cell r="F1413">
            <v>1</v>
          </cell>
          <cell r="G1413">
            <v>1519.51</v>
          </cell>
        </row>
        <row r="1414">
          <cell r="B1414" t="str">
            <v>ITEM P.U.</v>
          </cell>
          <cell r="C1414" t="str">
            <v>DESCRIÇÃO SERVIÇO/MATERIAIS UNITÁRIO</v>
          </cell>
          <cell r="D1414" t="str">
            <v xml:space="preserve">UN </v>
          </cell>
          <cell r="E1414" t="str">
            <v>PREÇO SERVIÇO/MATERIAL UNITÁRIO</v>
          </cell>
        </row>
        <row r="1415">
          <cell r="C1415" t="str">
            <v/>
          </cell>
          <cell r="D1415" t="str">
            <v/>
          </cell>
          <cell r="E1415" t="str">
            <v/>
          </cell>
          <cell r="G1415" t="str">
            <v/>
          </cell>
        </row>
        <row r="1416">
          <cell r="B1416" t="str">
            <v>02.06.04</v>
          </cell>
          <cell r="C1416" t="str">
            <v>FORMA DE MADEIRA COMUM</v>
          </cell>
          <cell r="D1416" t="str">
            <v>m²</v>
          </cell>
          <cell r="E1416">
            <v>80.07642544046881</v>
          </cell>
          <cell r="F1416">
            <v>0.8</v>
          </cell>
          <cell r="G1416">
            <v>64.061140352375048</v>
          </cell>
        </row>
        <row r="1417">
          <cell r="B1417" t="str">
            <v>02.06.06</v>
          </cell>
          <cell r="C1417" t="str">
            <v>AÇO CA-50</v>
          </cell>
          <cell r="D1417" t="str">
            <v>kg</v>
          </cell>
          <cell r="E1417">
            <v>18.804883734853487</v>
          </cell>
          <cell r="F1417">
            <v>9.3262000000000018</v>
          </cell>
          <cell r="G1417">
            <v>175.37810668799062</v>
          </cell>
        </row>
        <row r="1418">
          <cell r="B1418" t="str">
            <v>02.06.07</v>
          </cell>
          <cell r="C1418" t="str">
            <v>CONCRETO ESTRUTURAL, FCK = 40,0 MPA BOMBEADO</v>
          </cell>
          <cell r="D1418" t="str">
            <v>m³</v>
          </cell>
          <cell r="E1418">
            <v>728.25959671970998</v>
          </cell>
          <cell r="F1418">
            <v>0.14348000000000002</v>
          </cell>
          <cell r="G1418">
            <v>104.49068693734401</v>
          </cell>
        </row>
        <row r="1419">
          <cell r="B1419" t="str">
            <v>01.01.25</v>
          </cell>
          <cell r="C1419" t="str">
            <v xml:space="preserve">TAMPA DE FERRO FUNDIDO DIÂMETRO INTERNO LIVRE 600mm </v>
          </cell>
          <cell r="D1419" t="str">
            <v xml:space="preserve">un </v>
          </cell>
          <cell r="E1419">
            <v>892.33803766069525</v>
          </cell>
          <cell r="F1419">
            <v>1</v>
          </cell>
          <cell r="G1419">
            <v>892.33803766069525</v>
          </cell>
        </row>
        <row r="1420">
          <cell r="B1420" t="str">
            <v>02.01.03</v>
          </cell>
          <cell r="C1420" t="str">
            <v>LOCAÇÃO RETRO ESCAVADEIRA 4x4</v>
          </cell>
          <cell r="D1420" t="str">
            <v>h</v>
          </cell>
          <cell r="E1420">
            <v>82.255799383249851</v>
          </cell>
          <cell r="F1420">
            <v>2</v>
          </cell>
          <cell r="G1420">
            <v>164.5115987664997</v>
          </cell>
        </row>
        <row r="1421">
          <cell r="B1421" t="str">
            <v>01.01.03</v>
          </cell>
          <cell r="C1421" t="str">
            <v>BRITA 1</v>
          </cell>
          <cell r="D1421" t="str">
            <v>m³</v>
          </cell>
          <cell r="E1421">
            <v>123.78085043595223</v>
          </cell>
          <cell r="F1421">
            <v>0.14348000000000002</v>
          </cell>
          <cell r="G1421">
            <v>17.76007642055043</v>
          </cell>
        </row>
        <row r="1422">
          <cell r="B1422" t="str">
            <v>02.12.05</v>
          </cell>
          <cell r="C1422" t="str">
            <v>PEDREIRO</v>
          </cell>
          <cell r="D1422" t="str">
            <v>h</v>
          </cell>
          <cell r="E1422">
            <v>38.444156350657423</v>
          </cell>
          <cell r="F1422">
            <v>2</v>
          </cell>
          <cell r="G1422">
            <v>76.888312701314845</v>
          </cell>
        </row>
        <row r="1423">
          <cell r="B1423" t="str">
            <v>02.02.02</v>
          </cell>
          <cell r="C1423" t="str">
            <v>SINALIZAÇÃO DE TRÂNSITO, COM PLACAS</v>
          </cell>
          <cell r="D1423" t="str">
            <v>m²</v>
          </cell>
          <cell r="E1423">
            <v>12.042597729538622</v>
          </cell>
          <cell r="F1423">
            <v>2</v>
          </cell>
          <cell r="G1423">
            <v>24.085195459077244</v>
          </cell>
        </row>
        <row r="1424">
          <cell r="C1424" t="str">
            <v/>
          </cell>
          <cell r="D1424" t="str">
            <v/>
          </cell>
          <cell r="E1424" t="str">
            <v/>
          </cell>
          <cell r="G1424" t="str">
            <v/>
          </cell>
        </row>
        <row r="1425">
          <cell r="C1425" t="str">
            <v/>
          </cell>
          <cell r="D1425" t="str">
            <v/>
          </cell>
          <cell r="E1425" t="str">
            <v/>
          </cell>
          <cell r="G1425" t="str">
            <v/>
          </cell>
        </row>
        <row r="1426">
          <cell r="C1426" t="str">
            <v/>
          </cell>
          <cell r="D1426" t="str">
            <v/>
          </cell>
          <cell r="E1426" t="str">
            <v/>
          </cell>
          <cell r="G1426" t="str">
            <v/>
          </cell>
        </row>
        <row r="1427">
          <cell r="C1427" t="str">
            <v/>
          </cell>
          <cell r="D1427" t="str">
            <v/>
          </cell>
          <cell r="E1427" t="str">
            <v/>
          </cell>
          <cell r="G1427" t="str">
            <v/>
          </cell>
        </row>
        <row r="1428">
          <cell r="C1428" t="str">
            <v/>
          </cell>
          <cell r="D1428" t="str">
            <v/>
          </cell>
          <cell r="E1428" t="str">
            <v/>
          </cell>
          <cell r="G1428" t="str">
            <v/>
          </cell>
        </row>
        <row r="1429">
          <cell r="C1429" t="str">
            <v/>
          </cell>
          <cell r="D1429" t="str">
            <v/>
          </cell>
          <cell r="E1429" t="str">
            <v/>
          </cell>
          <cell r="G1429" t="str">
            <v/>
          </cell>
        </row>
        <row r="1430">
          <cell r="C1430" t="str">
            <v/>
          </cell>
          <cell r="D1430" t="str">
            <v/>
          </cell>
          <cell r="E1430" t="str">
            <v/>
          </cell>
          <cell r="G1430" t="str">
            <v/>
          </cell>
        </row>
        <row r="1431">
          <cell r="C1431" t="str">
            <v/>
          </cell>
          <cell r="D1431" t="str">
            <v/>
          </cell>
          <cell r="E1431" t="str">
            <v/>
          </cell>
          <cell r="G1431" t="str">
            <v/>
          </cell>
        </row>
        <row r="1432">
          <cell r="C1432" t="str">
            <v/>
          </cell>
          <cell r="D1432" t="str">
            <v/>
          </cell>
          <cell r="E1432" t="str">
            <v/>
          </cell>
          <cell r="G1432" t="str">
            <v/>
          </cell>
        </row>
        <row r="1434">
          <cell r="A1434" t="str">
            <v>07.04</v>
          </cell>
          <cell r="C1434" t="str">
            <v xml:space="preserve">ELIMINAÇÃO DE RUÍDO EM TAMPAS DE POÇOS DE VISITA. </v>
          </cell>
          <cell r="D1434" t="str">
            <v xml:space="preserve">un  </v>
          </cell>
          <cell r="E1434" t="str">
            <v>NOTURNO</v>
          </cell>
          <cell r="F1434">
            <v>1</v>
          </cell>
          <cell r="G1434">
            <v>181.56</v>
          </cell>
        </row>
        <row r="1435">
          <cell r="B1435" t="str">
            <v>ITEM P.U.</v>
          </cell>
          <cell r="C1435" t="str">
            <v>DESCRIÇÃO SERVIÇO/MATERIAIS UNITÁRIO</v>
          </cell>
          <cell r="D1435" t="str">
            <v xml:space="preserve">UN </v>
          </cell>
          <cell r="E1435" t="str">
            <v>PREÇO SERVIÇO/MATERIAL UNITÁRIO</v>
          </cell>
        </row>
        <row r="1436">
          <cell r="C1436" t="str">
            <v/>
          </cell>
          <cell r="D1436" t="str">
            <v/>
          </cell>
          <cell r="E1436" t="str">
            <v/>
          </cell>
          <cell r="G1436" t="str">
            <v/>
          </cell>
        </row>
        <row r="1437">
          <cell r="B1437" t="str">
            <v>02.11.12</v>
          </cell>
          <cell r="C1437" t="str">
            <v>INSTALAÇÃO DE MATERIAL PARA PREVENÇÃO DE RUÍDOS EM POÇO DE VISITA.</v>
          </cell>
          <cell r="D1437" t="str">
            <v>un</v>
          </cell>
          <cell r="E1437">
            <v>78.793708205574845</v>
          </cell>
          <cell r="F1437">
            <v>1</v>
          </cell>
          <cell r="G1437">
            <v>78.793708205574845</v>
          </cell>
        </row>
        <row r="1438">
          <cell r="B1438" t="str">
            <v>01.01.32</v>
          </cell>
          <cell r="C1438" t="str">
            <v>SELANTE DE POLIURETANO TIPO PU-40</v>
          </cell>
          <cell r="D1438" t="str">
            <v>Kg</v>
          </cell>
          <cell r="E1438">
            <v>122.57567304203423</v>
          </cell>
          <cell r="F1438">
            <v>0.27777777777777779</v>
          </cell>
          <cell r="G1438">
            <v>34.048798067231729</v>
          </cell>
        </row>
        <row r="1439">
          <cell r="B1439" t="str">
            <v>02.02.02</v>
          </cell>
          <cell r="C1439" t="str">
            <v>SINALIZAÇÃO DE TRÂNSITO, COM PLACAS</v>
          </cell>
          <cell r="D1439" t="str">
            <v>m²</v>
          </cell>
          <cell r="E1439">
            <v>12.042597729538622</v>
          </cell>
          <cell r="F1439">
            <v>2</v>
          </cell>
          <cell r="G1439">
            <v>24.085195459077244</v>
          </cell>
        </row>
        <row r="1440">
          <cell r="B1440" t="str">
            <v>02.02.01</v>
          </cell>
          <cell r="C1440" t="str">
            <v>SINALIZAÇÃO DE TRÂNSITO NOTURNA</v>
          </cell>
          <cell r="D1440" t="str">
            <v>m</v>
          </cell>
          <cell r="E1440">
            <v>4.1594908393649428</v>
          </cell>
          <cell r="F1440">
            <v>2</v>
          </cell>
          <cell r="G1440">
            <v>8.3189816787298856</v>
          </cell>
        </row>
        <row r="1441">
          <cell r="C1441" t="str">
            <v/>
          </cell>
          <cell r="D1441" t="str">
            <v/>
          </cell>
          <cell r="E1441" t="str">
            <v/>
          </cell>
          <cell r="G1441" t="str">
            <v/>
          </cell>
        </row>
        <row r="1442">
          <cell r="C1442" t="str">
            <v/>
          </cell>
          <cell r="D1442" t="str">
            <v/>
          </cell>
          <cell r="E1442" t="str">
            <v/>
          </cell>
          <cell r="G1442" t="str">
            <v/>
          </cell>
        </row>
        <row r="1443">
          <cell r="C1443" t="str">
            <v/>
          </cell>
          <cell r="D1443" t="str">
            <v/>
          </cell>
          <cell r="E1443" t="str">
            <v/>
          </cell>
          <cell r="G1443" t="str">
            <v/>
          </cell>
        </row>
        <row r="1444">
          <cell r="C1444" t="str">
            <v/>
          </cell>
          <cell r="D1444" t="str">
            <v/>
          </cell>
          <cell r="E1444" t="str">
            <v/>
          </cell>
          <cell r="G1444" t="str">
            <v/>
          </cell>
        </row>
        <row r="1445">
          <cell r="C1445" t="str">
            <v/>
          </cell>
          <cell r="D1445" t="str">
            <v/>
          </cell>
          <cell r="E1445" t="str">
            <v/>
          </cell>
          <cell r="G1445" t="str">
            <v/>
          </cell>
        </row>
        <row r="1446">
          <cell r="C1446" t="str">
            <v/>
          </cell>
          <cell r="D1446" t="str">
            <v/>
          </cell>
          <cell r="E1446" t="str">
            <v/>
          </cell>
          <cell r="G1446" t="str">
            <v/>
          </cell>
        </row>
        <row r="1448">
          <cell r="A1448" t="str">
            <v>07.05</v>
          </cell>
          <cell r="C1448" t="str">
            <v>REPARO EM REDE COLETORA DE ESGOTO,  PEAD, DIÂMETRO ATÉ 150 MM</v>
          </cell>
          <cell r="D1448" t="str">
            <v xml:space="preserve">un </v>
          </cell>
          <cell r="E1448" t="str">
            <v>DIURNO</v>
          </cell>
          <cell r="F1448">
            <v>1</v>
          </cell>
          <cell r="G1448">
            <v>1056.81</v>
          </cell>
        </row>
        <row r="1449">
          <cell r="B1449" t="str">
            <v>ITEM P.U.</v>
          </cell>
          <cell r="C1449" t="str">
            <v>DESCRIÇÃO SERVIÇO/MATERIAIS UNITÁRIO</v>
          </cell>
          <cell r="D1449" t="str">
            <v xml:space="preserve">UN </v>
          </cell>
          <cell r="E1449" t="str">
            <v>PREÇO SERVIÇO/MATERIAL UNITÁRIO</v>
          </cell>
        </row>
        <row r="1450">
          <cell r="C1450" t="str">
            <v/>
          </cell>
          <cell r="D1450" t="str">
            <v/>
          </cell>
          <cell r="E1450" t="str">
            <v/>
          </cell>
          <cell r="G1450" t="str">
            <v/>
          </cell>
        </row>
        <row r="1451">
          <cell r="B1451" t="str">
            <v>01.08.04</v>
          </cell>
          <cell r="C1451" t="str">
            <v>TUBO PEAD 150mm</v>
          </cell>
          <cell r="D1451" t="str">
            <v>m</v>
          </cell>
          <cell r="E1451">
            <v>311.1827196688738</v>
          </cell>
          <cell r="F1451">
            <v>1</v>
          </cell>
          <cell r="G1451">
            <v>311.1827196688738</v>
          </cell>
        </row>
        <row r="1452">
          <cell r="B1452" t="str">
            <v>01.13.04</v>
          </cell>
          <cell r="C1452" t="str">
            <v>LUVA ELETRO FUSÃO 150mm</v>
          </cell>
          <cell r="D1452" t="str">
            <v xml:space="preserve">un </v>
          </cell>
          <cell r="E1452">
            <v>196.55838776792939</v>
          </cell>
          <cell r="F1452">
            <v>2</v>
          </cell>
          <cell r="G1452">
            <v>393.11677553585878</v>
          </cell>
        </row>
        <row r="1453">
          <cell r="B1453" t="str">
            <v>02.07.21</v>
          </cell>
          <cell r="C1453" t="str">
            <v>ASSENTAMENTO DE TUBOS E CONEXÕES EM PEAD, DE 160 MM</v>
          </cell>
          <cell r="D1453" t="str">
            <v>m</v>
          </cell>
          <cell r="E1453">
            <v>15.741306649572719</v>
          </cell>
          <cell r="F1453">
            <v>1</v>
          </cell>
          <cell r="G1453">
            <v>15.741306649572719</v>
          </cell>
        </row>
        <row r="1454">
          <cell r="B1454" t="str">
            <v>02.01.07</v>
          </cell>
          <cell r="C1454" t="str">
            <v>LOCAÇÃO SERVIÇO AUTOVÁCUO E HIDROJATO COMBINADO</v>
          </cell>
          <cell r="D1454" t="str">
            <v>h</v>
          </cell>
          <cell r="E1454">
            <v>416.90800847131794</v>
          </cell>
          <cell r="F1454">
            <v>0.75</v>
          </cell>
          <cell r="G1454">
            <v>312.68100635348844</v>
          </cell>
        </row>
        <row r="1455">
          <cell r="B1455" t="str">
            <v>02.02.02</v>
          </cell>
          <cell r="C1455" t="str">
            <v>SINALIZAÇÃO DE TRÂNSITO, COM PLACAS</v>
          </cell>
          <cell r="D1455" t="str">
            <v>m²</v>
          </cell>
          <cell r="E1455">
            <v>12.042597729538622</v>
          </cell>
          <cell r="F1455">
            <v>2</v>
          </cell>
          <cell r="G1455">
            <v>24.085195459077244</v>
          </cell>
        </row>
        <row r="1456">
          <cell r="C1456" t="str">
            <v/>
          </cell>
          <cell r="D1456" t="str">
            <v/>
          </cell>
          <cell r="E1456" t="str">
            <v/>
          </cell>
          <cell r="G1456" t="str">
            <v/>
          </cell>
        </row>
        <row r="1457">
          <cell r="C1457" t="str">
            <v/>
          </cell>
          <cell r="D1457" t="str">
            <v/>
          </cell>
          <cell r="E1457" t="str">
            <v/>
          </cell>
          <cell r="G1457" t="str">
            <v/>
          </cell>
        </row>
        <row r="1458">
          <cell r="C1458" t="str">
            <v/>
          </cell>
          <cell r="D1458" t="str">
            <v/>
          </cell>
          <cell r="E1458" t="str">
            <v/>
          </cell>
          <cell r="G1458" t="str">
            <v/>
          </cell>
        </row>
        <row r="1459">
          <cell r="C1459" t="str">
            <v/>
          </cell>
          <cell r="D1459" t="str">
            <v/>
          </cell>
          <cell r="E1459" t="str">
            <v/>
          </cell>
          <cell r="G1459" t="str">
            <v/>
          </cell>
        </row>
        <row r="1460">
          <cell r="C1460" t="str">
            <v/>
          </cell>
          <cell r="D1460" t="str">
            <v/>
          </cell>
          <cell r="E1460" t="str">
            <v/>
          </cell>
          <cell r="G1460" t="str">
            <v/>
          </cell>
        </row>
        <row r="1461">
          <cell r="C1461" t="str">
            <v/>
          </cell>
          <cell r="D1461" t="str">
            <v/>
          </cell>
          <cell r="E1461" t="str">
            <v/>
          </cell>
          <cell r="G1461" t="str">
            <v/>
          </cell>
        </row>
        <row r="1463">
          <cell r="A1463" t="str">
            <v>07.06</v>
          </cell>
          <cell r="C1463" t="str">
            <v>REPARO EM REDE COLETORA DE ESGOTO,  PEAD, DIÂMETRO ATÉ 150 MM</v>
          </cell>
          <cell r="D1463" t="str">
            <v xml:space="preserve">un  </v>
          </cell>
          <cell r="E1463" t="str">
            <v>NOTURNO</v>
          </cell>
          <cell r="F1463">
            <v>1</v>
          </cell>
          <cell r="G1463">
            <v>1331.41</v>
          </cell>
        </row>
        <row r="1464">
          <cell r="B1464" t="str">
            <v>ITEM P.U.</v>
          </cell>
          <cell r="C1464" t="str">
            <v>DESCRIÇÃO SERVIÇO/MATERIAIS UNITÁRIO</v>
          </cell>
          <cell r="D1464" t="str">
            <v xml:space="preserve">UN </v>
          </cell>
          <cell r="E1464" t="str">
            <v>PREÇO SERVIÇO/MATERIAL UNITÁRIO</v>
          </cell>
        </row>
        <row r="1465">
          <cell r="C1465" t="str">
            <v/>
          </cell>
          <cell r="D1465" t="str">
            <v/>
          </cell>
          <cell r="E1465" t="str">
            <v/>
          </cell>
          <cell r="G1465" t="str">
            <v/>
          </cell>
        </row>
        <row r="1466">
          <cell r="B1466" t="str">
            <v>01.08.04</v>
          </cell>
          <cell r="C1466" t="str">
            <v>TUBO PEAD 150mm</v>
          </cell>
          <cell r="D1466" t="str">
            <v>m</v>
          </cell>
          <cell r="E1466">
            <v>311.1827196688738</v>
          </cell>
          <cell r="F1466">
            <v>1</v>
          </cell>
          <cell r="G1466">
            <v>311.1827196688738</v>
          </cell>
        </row>
        <row r="1467">
          <cell r="B1467" t="str">
            <v>01.13.04</v>
          </cell>
          <cell r="C1467" t="str">
            <v>LUVA ELETRO FUSÃO 150mm</v>
          </cell>
          <cell r="D1467" t="str">
            <v xml:space="preserve">un </v>
          </cell>
          <cell r="E1467">
            <v>196.55838776792939</v>
          </cell>
          <cell r="F1467">
            <v>2</v>
          </cell>
          <cell r="G1467">
            <v>393.11677553585878</v>
          </cell>
        </row>
        <row r="1468">
          <cell r="B1468" t="str">
            <v>02.07.21</v>
          </cell>
          <cell r="C1468" t="str">
            <v>ASSENTAMENTO DE TUBOS E CONEXÕES EM PEAD, DE 160 MM</v>
          </cell>
          <cell r="D1468" t="str">
            <v>m</v>
          </cell>
          <cell r="E1468">
            <v>15.741306649572719</v>
          </cell>
          <cell r="F1468">
            <v>1</v>
          </cell>
          <cell r="G1468">
            <v>15.741306649572719</v>
          </cell>
        </row>
        <row r="1469">
          <cell r="B1469" t="str">
            <v>02.01.07</v>
          </cell>
          <cell r="C1469" t="str">
            <v>LOCAÇÃO SERVIÇO AUTOVÁCUO E HIDROJATO COMBINADO</v>
          </cell>
          <cell r="D1469" t="str">
            <v>h</v>
          </cell>
          <cell r="E1469">
            <v>416.90800847131794</v>
          </cell>
          <cell r="F1469">
            <v>0.75</v>
          </cell>
          <cell r="G1469">
            <v>312.68100635348844</v>
          </cell>
        </row>
        <row r="1470">
          <cell r="B1470" t="str">
            <v>02.02.02</v>
          </cell>
          <cell r="C1470" t="str">
            <v>SINALIZAÇÃO DE TRÂNSITO, COM PLACAS</v>
          </cell>
          <cell r="D1470" t="str">
            <v>m²</v>
          </cell>
          <cell r="E1470">
            <v>12.042597729538622</v>
          </cell>
          <cell r="F1470">
            <v>2</v>
          </cell>
          <cell r="G1470">
            <v>24.085195459077244</v>
          </cell>
        </row>
        <row r="1471">
          <cell r="B1471" t="str">
            <v>02.02.01</v>
          </cell>
          <cell r="C1471" t="str">
            <v>SINALIZAÇÃO DE TRÂNSITO NOTURNA</v>
          </cell>
          <cell r="D1471" t="str">
            <v>m</v>
          </cell>
          <cell r="E1471">
            <v>4.1594908393649428</v>
          </cell>
          <cell r="F1471">
            <v>2</v>
          </cell>
          <cell r="G1471">
            <v>8.3189816787298856</v>
          </cell>
        </row>
        <row r="1472">
          <cell r="C1472" t="str">
            <v/>
          </cell>
          <cell r="D1472" t="str">
            <v/>
          </cell>
          <cell r="E1472" t="str">
            <v/>
          </cell>
          <cell r="G1472" t="str">
            <v/>
          </cell>
        </row>
        <row r="1473">
          <cell r="C1473" t="str">
            <v/>
          </cell>
          <cell r="D1473" t="str">
            <v/>
          </cell>
          <cell r="E1473" t="str">
            <v/>
          </cell>
          <cell r="G1473" t="str">
            <v/>
          </cell>
        </row>
        <row r="1474">
          <cell r="C1474" t="str">
            <v/>
          </cell>
          <cell r="D1474" t="str">
            <v/>
          </cell>
          <cell r="E1474" t="str">
            <v/>
          </cell>
          <cell r="G1474" t="str">
            <v/>
          </cell>
        </row>
        <row r="1475">
          <cell r="C1475" t="str">
            <v/>
          </cell>
          <cell r="D1475" t="str">
            <v/>
          </cell>
          <cell r="E1475" t="str">
            <v/>
          </cell>
          <cell r="G1475" t="str">
            <v/>
          </cell>
        </row>
        <row r="1476">
          <cell r="C1476" t="str">
            <v/>
          </cell>
          <cell r="D1476" t="str">
            <v/>
          </cell>
          <cell r="E1476" t="str">
            <v/>
          </cell>
          <cell r="G1476" t="str">
            <v/>
          </cell>
        </row>
        <row r="1478">
          <cell r="A1478" t="str">
            <v>07.07</v>
          </cell>
          <cell r="C1478" t="str">
            <v>REPARO EM REDE COLETORA DE ESGOTO,  PEAD, DIÂMETRO ACIMA DE 150mm ATÉ 200mm</v>
          </cell>
          <cell r="D1478" t="str">
            <v xml:space="preserve">un </v>
          </cell>
          <cell r="E1478" t="str">
            <v>DIURNO</v>
          </cell>
          <cell r="F1478">
            <v>1</v>
          </cell>
          <cell r="G1478">
            <v>1457.02</v>
          </cell>
        </row>
        <row r="1479">
          <cell r="B1479" t="str">
            <v>ITEM P.U.</v>
          </cell>
          <cell r="C1479" t="str">
            <v>DESCRIÇÃO SERVIÇO/MATERIAIS UNITÁRIO</v>
          </cell>
          <cell r="D1479" t="str">
            <v xml:space="preserve">UN </v>
          </cell>
          <cell r="E1479" t="str">
            <v>PREÇO SERVIÇO/MATERIAL UNITÁRIO</v>
          </cell>
        </row>
        <row r="1480">
          <cell r="C1480" t="str">
            <v/>
          </cell>
          <cell r="D1480" t="str">
            <v/>
          </cell>
          <cell r="E1480" t="str">
            <v/>
          </cell>
          <cell r="G1480" t="str">
            <v/>
          </cell>
        </row>
        <row r="1481">
          <cell r="B1481" t="str">
            <v>01.08.05</v>
          </cell>
          <cell r="C1481" t="str">
            <v>TUBO PEAD 200mm</v>
          </cell>
          <cell r="D1481" t="str">
            <v>m</v>
          </cell>
          <cell r="E1481">
            <v>485.08711657332634</v>
          </cell>
          <cell r="F1481">
            <v>1</v>
          </cell>
          <cell r="G1481">
            <v>485.08711657332634</v>
          </cell>
        </row>
        <row r="1482">
          <cell r="B1482" t="str">
            <v>01.14.04</v>
          </cell>
          <cell r="C1482" t="str">
            <v>LUVA ELETRO FUSÃO 200mm</v>
          </cell>
          <cell r="D1482" t="str">
            <v xml:space="preserve">un </v>
          </cell>
          <cell r="E1482">
            <v>256.24360845882717</v>
          </cell>
          <cell r="F1482">
            <v>2</v>
          </cell>
          <cell r="G1482">
            <v>512.48721691765434</v>
          </cell>
        </row>
        <row r="1483">
          <cell r="B1483" t="str">
            <v>02.07.22</v>
          </cell>
          <cell r="C1483" t="str">
            <v>ASSENTAMENTO DE TUBOS E CONEXÕES EM PEAD, DE 200 MM</v>
          </cell>
          <cell r="D1483" t="str">
            <v>m</v>
          </cell>
          <cell r="E1483">
            <v>18.456183904008519</v>
          </cell>
          <cell r="F1483">
            <v>1</v>
          </cell>
          <cell r="G1483">
            <v>18.456183904008519</v>
          </cell>
        </row>
        <row r="1484">
          <cell r="B1484" t="str">
            <v>02.01.07</v>
          </cell>
          <cell r="C1484" t="str">
            <v>LOCAÇÃO SERVIÇO AUTOVÁCUO E HIDROJATO COMBINADO</v>
          </cell>
          <cell r="D1484" t="str">
            <v>h</v>
          </cell>
          <cell r="E1484">
            <v>416.90800847131794</v>
          </cell>
          <cell r="F1484">
            <v>1</v>
          </cell>
          <cell r="G1484">
            <v>416.90800847131794</v>
          </cell>
        </row>
        <row r="1485">
          <cell r="B1485" t="str">
            <v>02.02.02</v>
          </cell>
          <cell r="C1485" t="str">
            <v>SINALIZAÇÃO DE TRÂNSITO, COM PLACAS</v>
          </cell>
          <cell r="D1485" t="str">
            <v>m²</v>
          </cell>
          <cell r="E1485">
            <v>12.042597729538622</v>
          </cell>
          <cell r="F1485">
            <v>2</v>
          </cell>
          <cell r="G1485">
            <v>24.085195459077244</v>
          </cell>
        </row>
        <row r="1486">
          <cell r="C1486" t="str">
            <v/>
          </cell>
          <cell r="D1486" t="str">
            <v/>
          </cell>
          <cell r="E1486" t="str">
            <v/>
          </cell>
          <cell r="G1486" t="str">
            <v/>
          </cell>
        </row>
        <row r="1487">
          <cell r="C1487" t="str">
            <v/>
          </cell>
          <cell r="D1487" t="str">
            <v/>
          </cell>
          <cell r="E1487" t="str">
            <v/>
          </cell>
          <cell r="G1487" t="str">
            <v/>
          </cell>
        </row>
        <row r="1488">
          <cell r="C1488" t="str">
            <v/>
          </cell>
          <cell r="D1488" t="str">
            <v/>
          </cell>
          <cell r="E1488" t="str">
            <v/>
          </cell>
          <cell r="G1488" t="str">
            <v/>
          </cell>
        </row>
        <row r="1489">
          <cell r="C1489" t="str">
            <v/>
          </cell>
          <cell r="D1489" t="str">
            <v/>
          </cell>
          <cell r="E1489" t="str">
            <v/>
          </cell>
          <cell r="G1489" t="str">
            <v/>
          </cell>
        </row>
        <row r="1490">
          <cell r="C1490" t="str">
            <v/>
          </cell>
          <cell r="D1490" t="str">
            <v/>
          </cell>
          <cell r="E1490" t="str">
            <v/>
          </cell>
          <cell r="G1490" t="str">
            <v/>
          </cell>
        </row>
        <row r="1491">
          <cell r="C1491" t="str">
            <v/>
          </cell>
          <cell r="D1491" t="str">
            <v/>
          </cell>
          <cell r="E1491" t="str">
            <v/>
          </cell>
          <cell r="G1491" t="str">
            <v/>
          </cell>
        </row>
        <row r="1493">
          <cell r="A1493" t="str">
            <v>07.08</v>
          </cell>
          <cell r="C1493" t="str">
            <v>REPARO EM REDE COLETORA DE ESGOTO,  PEAD, DIÂMETRO ACIMA DE 150mm ATÉ 200mm</v>
          </cell>
          <cell r="D1493" t="str">
            <v xml:space="preserve">un  </v>
          </cell>
          <cell r="E1493" t="str">
            <v>NOTURNO</v>
          </cell>
          <cell r="F1493">
            <v>1</v>
          </cell>
          <cell r="G1493">
            <v>1831.68</v>
          </cell>
        </row>
        <row r="1494">
          <cell r="B1494" t="str">
            <v>ITEM P.U.</v>
          </cell>
          <cell r="C1494" t="str">
            <v>DESCRIÇÃO SERVIÇO/MATERIAIS UNITÁRIO</v>
          </cell>
          <cell r="D1494" t="str">
            <v xml:space="preserve">UN </v>
          </cell>
          <cell r="E1494" t="str">
            <v>PREÇO SERVIÇO/MATERIAL UNITÁRIO</v>
          </cell>
        </row>
        <row r="1495">
          <cell r="C1495" t="str">
            <v/>
          </cell>
          <cell r="D1495" t="str">
            <v/>
          </cell>
          <cell r="E1495" t="str">
            <v/>
          </cell>
          <cell r="G1495" t="str">
            <v/>
          </cell>
        </row>
        <row r="1496">
          <cell r="B1496" t="str">
            <v>01.08.05</v>
          </cell>
          <cell r="C1496" t="str">
            <v>TUBO PEAD 200mm</v>
          </cell>
          <cell r="D1496" t="str">
            <v>m</v>
          </cell>
          <cell r="E1496">
            <v>485.08711657332634</v>
          </cell>
          <cell r="F1496">
            <v>1</v>
          </cell>
          <cell r="G1496">
            <v>485.08711657332634</v>
          </cell>
        </row>
        <row r="1497">
          <cell r="B1497" t="str">
            <v>01.14.04</v>
          </cell>
          <cell r="C1497" t="str">
            <v>LUVA ELETRO FUSÃO 200mm</v>
          </cell>
          <cell r="D1497" t="str">
            <v xml:space="preserve">un </v>
          </cell>
          <cell r="E1497">
            <v>256.24360845882717</v>
          </cell>
          <cell r="F1497">
            <v>2</v>
          </cell>
          <cell r="G1497">
            <v>512.48721691765434</v>
          </cell>
        </row>
        <row r="1498">
          <cell r="B1498" t="str">
            <v>02.07.22</v>
          </cell>
          <cell r="C1498" t="str">
            <v>ASSENTAMENTO DE TUBOS E CONEXÕES EM PEAD, DE 200 MM</v>
          </cell>
          <cell r="D1498" t="str">
            <v>m</v>
          </cell>
          <cell r="E1498">
            <v>18.456183904008519</v>
          </cell>
          <cell r="F1498">
            <v>1</v>
          </cell>
          <cell r="G1498">
            <v>18.456183904008519</v>
          </cell>
        </row>
        <row r="1499">
          <cell r="B1499" t="str">
            <v>02.01.07</v>
          </cell>
          <cell r="C1499" t="str">
            <v>LOCAÇÃO SERVIÇO AUTOVÁCUO E HIDROJATO COMBINADO</v>
          </cell>
          <cell r="D1499" t="str">
            <v>h</v>
          </cell>
          <cell r="E1499">
            <v>416.90800847131794</v>
          </cell>
          <cell r="F1499">
            <v>1</v>
          </cell>
          <cell r="G1499">
            <v>416.90800847131794</v>
          </cell>
        </row>
        <row r="1500">
          <cell r="B1500" t="str">
            <v>02.02.02</v>
          </cell>
          <cell r="C1500" t="str">
            <v>SINALIZAÇÃO DE TRÂNSITO, COM PLACAS</v>
          </cell>
          <cell r="D1500" t="str">
            <v>m²</v>
          </cell>
          <cell r="E1500">
            <v>12.042597729538622</v>
          </cell>
          <cell r="F1500">
            <v>2</v>
          </cell>
          <cell r="G1500">
            <v>24.085195459077244</v>
          </cell>
        </row>
        <row r="1501">
          <cell r="B1501" t="str">
            <v>02.02.01</v>
          </cell>
          <cell r="C1501" t="str">
            <v>SINALIZAÇÃO DE TRÂNSITO NOTURNA</v>
          </cell>
          <cell r="D1501" t="str">
            <v>m</v>
          </cell>
          <cell r="E1501">
            <v>4.1594908393649428</v>
          </cell>
          <cell r="F1501">
            <v>2</v>
          </cell>
          <cell r="G1501">
            <v>8.3189816787298856</v>
          </cell>
        </row>
        <row r="1502">
          <cell r="C1502" t="str">
            <v/>
          </cell>
          <cell r="D1502" t="str">
            <v/>
          </cell>
          <cell r="E1502" t="str">
            <v/>
          </cell>
          <cell r="G1502" t="str">
            <v/>
          </cell>
        </row>
        <row r="1503">
          <cell r="C1503" t="str">
            <v/>
          </cell>
          <cell r="D1503" t="str">
            <v/>
          </cell>
          <cell r="E1503" t="str">
            <v/>
          </cell>
          <cell r="G1503" t="str">
            <v/>
          </cell>
        </row>
        <row r="1504">
          <cell r="C1504" t="str">
            <v/>
          </cell>
          <cell r="D1504" t="str">
            <v/>
          </cell>
          <cell r="E1504" t="str">
            <v/>
          </cell>
          <cell r="G1504" t="str">
            <v/>
          </cell>
        </row>
        <row r="1505">
          <cell r="C1505" t="str">
            <v/>
          </cell>
          <cell r="D1505" t="str">
            <v/>
          </cell>
          <cell r="E1505" t="str">
            <v/>
          </cell>
          <cell r="G1505" t="str">
            <v/>
          </cell>
        </row>
        <row r="1506">
          <cell r="C1506" t="str">
            <v/>
          </cell>
          <cell r="D1506" t="str">
            <v/>
          </cell>
          <cell r="E1506" t="str">
            <v/>
          </cell>
          <cell r="G1506" t="str">
            <v/>
          </cell>
        </row>
        <row r="1508">
          <cell r="A1508" t="str">
            <v>07.09</v>
          </cell>
          <cell r="C1508" t="str">
            <v>REPARO EM REDE COLETORA DE ESGOTO,  PEAD, DIÂMETRO ACIMA DE 200mm ATÉ 300mm</v>
          </cell>
          <cell r="D1508" t="str">
            <v xml:space="preserve">un </v>
          </cell>
          <cell r="E1508" t="str">
            <v>DIURNO</v>
          </cell>
          <cell r="F1508">
            <v>1</v>
          </cell>
          <cell r="G1508">
            <v>3606.04</v>
          </cell>
        </row>
        <row r="1509">
          <cell r="B1509" t="str">
            <v>ITEM P.U.</v>
          </cell>
          <cell r="C1509" t="str">
            <v>DESCRIÇÃO SERVIÇO/MATERIAIS UNITÁRIO</v>
          </cell>
          <cell r="D1509" t="str">
            <v xml:space="preserve">UN </v>
          </cell>
          <cell r="E1509" t="str">
            <v>PREÇO SERVIÇO/MATERIAL UNITÁRIO</v>
          </cell>
        </row>
        <row r="1510">
          <cell r="C1510" t="str">
            <v/>
          </cell>
          <cell r="D1510" t="str">
            <v/>
          </cell>
          <cell r="E1510" t="str">
            <v/>
          </cell>
          <cell r="G1510" t="str">
            <v/>
          </cell>
        </row>
        <row r="1511">
          <cell r="B1511" t="str">
            <v>01.08.07</v>
          </cell>
          <cell r="C1511" t="str">
            <v>TUBO PEAD 300mm</v>
          </cell>
          <cell r="D1511" t="str">
            <v>m</v>
          </cell>
          <cell r="E1511">
            <v>1188.611028033627</v>
          </cell>
          <cell r="F1511">
            <v>1</v>
          </cell>
          <cell r="G1511">
            <v>1188.611028033627</v>
          </cell>
        </row>
        <row r="1512">
          <cell r="B1512" t="str">
            <v>01.17.04</v>
          </cell>
          <cell r="C1512" t="str">
            <v>LUVA ELETRO FUSÃO 315mm</v>
          </cell>
          <cell r="D1512" t="str">
            <v xml:space="preserve">un </v>
          </cell>
          <cell r="E1512">
            <v>974.96664613463395</v>
          </cell>
          <cell r="F1512">
            <v>2</v>
          </cell>
          <cell r="G1512">
            <v>1949.9332922692679</v>
          </cell>
        </row>
        <row r="1513">
          <cell r="B1513" t="str">
            <v>02.07.24</v>
          </cell>
          <cell r="C1513" t="str">
            <v>ASSENTAMENTO DE TUBOS E CONEXÕES EM PEAD, DE 315 MM</v>
          </cell>
          <cell r="D1513" t="str">
            <v>m</v>
          </cell>
          <cell r="E1513">
            <v>26.501187144217365</v>
          </cell>
          <cell r="F1513">
            <v>1</v>
          </cell>
          <cell r="G1513">
            <v>26.501187144217365</v>
          </cell>
        </row>
        <row r="1514">
          <cell r="B1514" t="str">
            <v>02.01.07</v>
          </cell>
          <cell r="C1514" t="str">
            <v>LOCAÇÃO SERVIÇO AUTOVÁCUO E HIDROJATO COMBINADO</v>
          </cell>
          <cell r="D1514" t="str">
            <v>h</v>
          </cell>
          <cell r="E1514">
            <v>416.90800847131794</v>
          </cell>
          <cell r="F1514">
            <v>1</v>
          </cell>
          <cell r="G1514">
            <v>416.90800847131794</v>
          </cell>
        </row>
        <row r="1515">
          <cell r="B1515" t="str">
            <v>02.02.02</v>
          </cell>
          <cell r="C1515" t="str">
            <v>SINALIZAÇÃO DE TRÂNSITO, COM PLACAS</v>
          </cell>
          <cell r="D1515" t="str">
            <v>m²</v>
          </cell>
          <cell r="E1515">
            <v>12.042597729538622</v>
          </cell>
          <cell r="F1515">
            <v>2</v>
          </cell>
          <cell r="G1515">
            <v>24.085195459077244</v>
          </cell>
        </row>
        <row r="1516">
          <cell r="C1516" t="str">
            <v/>
          </cell>
          <cell r="D1516" t="str">
            <v/>
          </cell>
          <cell r="E1516" t="str">
            <v/>
          </cell>
          <cell r="G1516" t="str">
            <v/>
          </cell>
        </row>
        <row r="1517">
          <cell r="C1517" t="str">
            <v/>
          </cell>
          <cell r="D1517" t="str">
            <v/>
          </cell>
          <cell r="E1517" t="str">
            <v/>
          </cell>
          <cell r="G1517" t="str">
            <v/>
          </cell>
        </row>
        <row r="1518">
          <cell r="C1518" t="str">
            <v/>
          </cell>
          <cell r="D1518" t="str">
            <v/>
          </cell>
          <cell r="E1518" t="str">
            <v/>
          </cell>
          <cell r="G1518" t="str">
            <v/>
          </cell>
        </row>
        <row r="1519">
          <cell r="C1519" t="str">
            <v/>
          </cell>
          <cell r="D1519" t="str">
            <v/>
          </cell>
          <cell r="E1519" t="str">
            <v/>
          </cell>
          <cell r="G1519" t="str">
            <v/>
          </cell>
        </row>
        <row r="1520">
          <cell r="C1520" t="str">
            <v/>
          </cell>
          <cell r="D1520" t="str">
            <v/>
          </cell>
          <cell r="E1520" t="str">
            <v/>
          </cell>
          <cell r="G1520" t="str">
            <v/>
          </cell>
        </row>
        <row r="1521">
          <cell r="C1521" t="str">
            <v/>
          </cell>
          <cell r="D1521" t="str">
            <v/>
          </cell>
          <cell r="E1521" t="str">
            <v/>
          </cell>
          <cell r="G1521" t="str">
            <v/>
          </cell>
        </row>
        <row r="1523">
          <cell r="A1523" t="str">
            <v>07.10</v>
          </cell>
          <cell r="C1523" t="str">
            <v>REPARO EM REDE COLETORA DE ESGOTO,  PEAD, DIÂMETRO ACIMA DE 200mm ATÉ 300mm</v>
          </cell>
          <cell r="D1523" t="str">
            <v xml:space="preserve">un  </v>
          </cell>
          <cell r="E1523" t="str">
            <v>NOTURNO</v>
          </cell>
          <cell r="F1523">
            <v>1</v>
          </cell>
          <cell r="G1523">
            <v>4517.95</v>
          </cell>
        </row>
        <row r="1524">
          <cell r="B1524" t="str">
            <v>ITEM P.U.</v>
          </cell>
          <cell r="C1524" t="str">
            <v>DESCRIÇÃO SERVIÇO/MATERIAIS UNITÁRIO</v>
          </cell>
          <cell r="D1524" t="str">
            <v xml:space="preserve">UN </v>
          </cell>
          <cell r="E1524" t="str">
            <v>PREÇO SERVIÇO/MATERIAL UNITÁRIO</v>
          </cell>
        </row>
        <row r="1525">
          <cell r="C1525" t="str">
            <v/>
          </cell>
          <cell r="D1525" t="str">
            <v/>
          </cell>
          <cell r="E1525" t="str">
            <v/>
          </cell>
          <cell r="G1525" t="str">
            <v/>
          </cell>
        </row>
        <row r="1526">
          <cell r="B1526" t="str">
            <v>01.08.07</v>
          </cell>
          <cell r="C1526" t="str">
            <v>TUBO PEAD 300mm</v>
          </cell>
          <cell r="D1526" t="str">
            <v>m</v>
          </cell>
          <cell r="E1526">
            <v>1188.611028033627</v>
          </cell>
          <cell r="F1526">
            <v>1</v>
          </cell>
          <cell r="G1526">
            <v>1188.611028033627</v>
          </cell>
        </row>
        <row r="1527">
          <cell r="B1527" t="str">
            <v>01.17.04</v>
          </cell>
          <cell r="C1527" t="str">
            <v>LUVA ELETRO FUSÃO 315mm</v>
          </cell>
          <cell r="D1527" t="str">
            <v xml:space="preserve">un </v>
          </cell>
          <cell r="E1527">
            <v>974.96664613463395</v>
          </cell>
          <cell r="F1527">
            <v>2</v>
          </cell>
          <cell r="G1527">
            <v>1949.9332922692679</v>
          </cell>
        </row>
        <row r="1528">
          <cell r="B1528" t="str">
            <v>02.07.24</v>
          </cell>
          <cell r="C1528" t="str">
            <v>ASSENTAMENTO DE TUBOS E CONEXÕES EM PEAD, DE 315 MM</v>
          </cell>
          <cell r="D1528" t="str">
            <v>m</v>
          </cell>
          <cell r="E1528">
            <v>26.501187144217365</v>
          </cell>
          <cell r="F1528">
            <v>1</v>
          </cell>
          <cell r="G1528">
            <v>26.501187144217365</v>
          </cell>
        </row>
        <row r="1529">
          <cell r="B1529" t="str">
            <v>02.01.07</v>
          </cell>
          <cell r="C1529" t="str">
            <v>LOCAÇÃO SERVIÇO AUTOVÁCUO E HIDROJATO COMBINADO</v>
          </cell>
          <cell r="D1529" t="str">
            <v>h</v>
          </cell>
          <cell r="E1529">
            <v>416.90800847131794</v>
          </cell>
          <cell r="F1529">
            <v>1</v>
          </cell>
          <cell r="G1529">
            <v>416.90800847131794</v>
          </cell>
        </row>
        <row r="1530">
          <cell r="B1530" t="str">
            <v>02.02.02</v>
          </cell>
          <cell r="C1530" t="str">
            <v>SINALIZAÇÃO DE TRÂNSITO, COM PLACAS</v>
          </cell>
          <cell r="D1530" t="str">
            <v>m²</v>
          </cell>
          <cell r="E1530">
            <v>12.042597729538622</v>
          </cell>
          <cell r="F1530">
            <v>2</v>
          </cell>
          <cell r="G1530">
            <v>24.085195459077244</v>
          </cell>
        </row>
        <row r="1531">
          <cell r="B1531" t="str">
            <v>02.02.01</v>
          </cell>
          <cell r="C1531" t="str">
            <v>SINALIZAÇÃO DE TRÂNSITO NOTURNA</v>
          </cell>
          <cell r="D1531" t="str">
            <v>m</v>
          </cell>
          <cell r="E1531">
            <v>4.1594908393649428</v>
          </cell>
          <cell r="F1531">
            <v>2</v>
          </cell>
          <cell r="G1531">
            <v>8.3189816787298856</v>
          </cell>
        </row>
        <row r="1532">
          <cell r="C1532" t="str">
            <v/>
          </cell>
          <cell r="D1532" t="str">
            <v/>
          </cell>
          <cell r="E1532" t="str">
            <v/>
          </cell>
          <cell r="G1532" t="str">
            <v/>
          </cell>
        </row>
        <row r="1533">
          <cell r="C1533" t="str">
            <v/>
          </cell>
          <cell r="D1533" t="str">
            <v/>
          </cell>
          <cell r="E1533" t="str">
            <v/>
          </cell>
          <cell r="G1533" t="str">
            <v/>
          </cell>
        </row>
        <row r="1534">
          <cell r="C1534" t="str">
            <v/>
          </cell>
          <cell r="D1534" t="str">
            <v/>
          </cell>
          <cell r="E1534" t="str">
            <v/>
          </cell>
          <cell r="G1534" t="str">
            <v/>
          </cell>
        </row>
        <row r="1535">
          <cell r="C1535" t="str">
            <v/>
          </cell>
          <cell r="D1535" t="str">
            <v/>
          </cell>
          <cell r="E1535" t="str">
            <v/>
          </cell>
          <cell r="G1535" t="str">
            <v/>
          </cell>
        </row>
        <row r="1536">
          <cell r="C1536" t="str">
            <v/>
          </cell>
          <cell r="D1536" t="str">
            <v/>
          </cell>
          <cell r="E1536" t="str">
            <v/>
          </cell>
          <cell r="G1536" t="str">
            <v/>
          </cell>
        </row>
        <row r="1538">
          <cell r="A1538" t="str">
            <v>07.11</v>
          </cell>
          <cell r="C1538" t="str">
            <v>REPARO EM REDE COLETORA DE ESGOTO,  PVC (CORRUGADO OU NÃO), DIÂMETRO ATÉ 150mm</v>
          </cell>
          <cell r="D1538" t="str">
            <v xml:space="preserve">un </v>
          </cell>
          <cell r="E1538" t="str">
            <v>DIURNO</v>
          </cell>
          <cell r="F1538">
            <v>1</v>
          </cell>
          <cell r="G1538">
            <v>521.76</v>
          </cell>
        </row>
        <row r="1539">
          <cell r="B1539" t="str">
            <v>ITEM P.U.</v>
          </cell>
          <cell r="C1539" t="str">
            <v>DESCRIÇÃO SERVIÇO/MATERIAIS UNITÁRIO</v>
          </cell>
          <cell r="D1539" t="str">
            <v xml:space="preserve">UN </v>
          </cell>
          <cell r="E1539" t="str">
            <v>PREÇO SERVIÇO/MATERIAL UNITÁRIO</v>
          </cell>
        </row>
        <row r="1540">
          <cell r="C1540" t="str">
            <v/>
          </cell>
          <cell r="D1540" t="str">
            <v/>
          </cell>
          <cell r="E1540" t="str">
            <v/>
          </cell>
          <cell r="G1540" t="str">
            <v/>
          </cell>
        </row>
        <row r="1541">
          <cell r="B1541" t="str">
            <v>01.04.02</v>
          </cell>
          <cell r="C1541" t="str">
            <v>TUBO PVC 150mm JEI</v>
          </cell>
          <cell r="D1541" t="str">
            <v>m</v>
          </cell>
          <cell r="E1541">
            <v>85.105846105407352</v>
          </cell>
          <cell r="F1541">
            <v>1</v>
          </cell>
          <cell r="G1541">
            <v>85.105846105407352</v>
          </cell>
        </row>
        <row r="1542">
          <cell r="B1542" t="str">
            <v>01.05.04</v>
          </cell>
          <cell r="C1542" t="str">
            <v>LUVA PVC 150mm JEI</v>
          </cell>
          <cell r="D1542" t="str">
            <v xml:space="preserve">un </v>
          </cell>
          <cell r="E1542">
            <v>48.850200022418257</v>
          </cell>
          <cell r="F1542">
            <v>2</v>
          </cell>
          <cell r="G1542">
            <v>97.700400044836513</v>
          </cell>
        </row>
        <row r="1543">
          <cell r="B1543" t="str">
            <v>02.07.12</v>
          </cell>
          <cell r="C1543" t="str">
            <v>ASSENTAMENTO DE TUBOS E CONEXÕES EM PVC, RPVC, PVC DEFºFº, PRFV, J.E., ATÉ DN 150 MM</v>
          </cell>
          <cell r="D1543" t="str">
            <v>m</v>
          </cell>
          <cell r="E1543">
            <v>2.1918275081683531</v>
          </cell>
          <cell r="F1543">
            <v>1</v>
          </cell>
          <cell r="G1543">
            <v>2.1918275081683531</v>
          </cell>
        </row>
        <row r="1544">
          <cell r="B1544" t="str">
            <v>02.01.07</v>
          </cell>
          <cell r="C1544" t="str">
            <v>LOCAÇÃO SERVIÇO AUTOVÁCUO E HIDROJATO COMBINADO</v>
          </cell>
          <cell r="D1544" t="str">
            <v>h</v>
          </cell>
          <cell r="E1544">
            <v>416.90800847131794</v>
          </cell>
          <cell r="F1544">
            <v>0.75</v>
          </cell>
          <cell r="G1544">
            <v>312.68100635348844</v>
          </cell>
        </row>
        <row r="1545">
          <cell r="B1545" t="str">
            <v>02.02.02</v>
          </cell>
          <cell r="C1545" t="str">
            <v>SINALIZAÇÃO DE TRÂNSITO, COM PLACAS</v>
          </cell>
          <cell r="D1545" t="str">
            <v>m²</v>
          </cell>
          <cell r="E1545">
            <v>12.042597729538622</v>
          </cell>
          <cell r="F1545">
            <v>2</v>
          </cell>
          <cell r="G1545">
            <v>24.085195459077244</v>
          </cell>
        </row>
        <row r="1546">
          <cell r="C1546" t="str">
            <v/>
          </cell>
          <cell r="D1546" t="str">
            <v/>
          </cell>
          <cell r="E1546" t="str">
            <v/>
          </cell>
          <cell r="G1546" t="str">
            <v/>
          </cell>
        </row>
        <row r="1547">
          <cell r="C1547" t="str">
            <v/>
          </cell>
          <cell r="D1547" t="str">
            <v/>
          </cell>
          <cell r="E1547" t="str">
            <v/>
          </cell>
          <cell r="G1547" t="str">
            <v/>
          </cell>
        </row>
        <row r="1549">
          <cell r="C1549" t="str">
            <v/>
          </cell>
          <cell r="D1549" t="str">
            <v/>
          </cell>
          <cell r="E1549" t="str">
            <v/>
          </cell>
          <cell r="G1549" t="str">
            <v/>
          </cell>
        </row>
        <row r="1550">
          <cell r="C1550" t="str">
            <v/>
          </cell>
          <cell r="D1550" t="str">
            <v/>
          </cell>
          <cell r="E1550" t="str">
            <v/>
          </cell>
          <cell r="G1550" t="str">
            <v/>
          </cell>
        </row>
        <row r="1551">
          <cell r="C1551" t="str">
            <v/>
          </cell>
          <cell r="D1551" t="str">
            <v/>
          </cell>
          <cell r="E1551" t="str">
            <v/>
          </cell>
          <cell r="G1551" t="str">
            <v/>
          </cell>
        </row>
        <row r="1553">
          <cell r="A1553" t="str">
            <v>07.12</v>
          </cell>
          <cell r="C1553" t="str">
            <v>REPARO EM REDE COLETORA DE ESGOTO,  PVC (CORRUGADO OU NÃO), DIÂMETRO ATÉ 150mm</v>
          </cell>
          <cell r="D1553" t="str">
            <v xml:space="preserve">un  </v>
          </cell>
          <cell r="E1553" t="str">
            <v>NOTURNO</v>
          </cell>
          <cell r="F1553">
            <v>1</v>
          </cell>
          <cell r="G1553">
            <v>662.6</v>
          </cell>
        </row>
        <row r="1554">
          <cell r="B1554" t="str">
            <v>ITEM P.U.</v>
          </cell>
          <cell r="C1554" t="str">
            <v>DESCRIÇÃO SERVIÇO/MATERIAIS UNITÁRIO</v>
          </cell>
          <cell r="D1554" t="str">
            <v xml:space="preserve">UN </v>
          </cell>
          <cell r="E1554" t="str">
            <v>PREÇO SERVIÇO/MATERIAL UNITÁRIO</v>
          </cell>
        </row>
        <row r="1555">
          <cell r="C1555" t="str">
            <v/>
          </cell>
          <cell r="D1555" t="str">
            <v/>
          </cell>
          <cell r="E1555" t="str">
            <v/>
          </cell>
          <cell r="G1555" t="str">
            <v/>
          </cell>
        </row>
        <row r="1556">
          <cell r="B1556" t="str">
            <v>01.04.02</v>
          </cell>
          <cell r="C1556" t="str">
            <v>TUBO PVC 150mm JEI</v>
          </cell>
          <cell r="D1556" t="str">
            <v>m</v>
          </cell>
          <cell r="E1556">
            <v>85.105846105407352</v>
          </cell>
          <cell r="F1556">
            <v>1</v>
          </cell>
          <cell r="G1556">
            <v>85.105846105407352</v>
          </cell>
        </row>
        <row r="1557">
          <cell r="B1557" t="str">
            <v>01.05.04</v>
          </cell>
          <cell r="C1557" t="str">
            <v>LUVA PVC 150mm JEI</v>
          </cell>
          <cell r="D1557" t="str">
            <v xml:space="preserve">un </v>
          </cell>
          <cell r="E1557">
            <v>48.850200022418257</v>
          </cell>
          <cell r="F1557">
            <v>2</v>
          </cell>
          <cell r="G1557">
            <v>97.700400044836513</v>
          </cell>
        </row>
        <row r="1558">
          <cell r="B1558" t="str">
            <v>02.07.12</v>
          </cell>
          <cell r="C1558" t="str">
            <v>ASSENTAMENTO DE TUBOS E CONEXÕES EM PVC, RPVC, PVC DEFºFº, PRFV, J.E., ATÉ DN 150 MM</v>
          </cell>
          <cell r="D1558" t="str">
            <v>m</v>
          </cell>
          <cell r="E1558">
            <v>2.1918275081683531</v>
          </cell>
          <cell r="F1558">
            <v>1</v>
          </cell>
          <cell r="G1558">
            <v>2.1918275081683531</v>
          </cell>
        </row>
        <row r="1559">
          <cell r="B1559" t="str">
            <v>02.01.07</v>
          </cell>
          <cell r="C1559" t="str">
            <v>LOCAÇÃO SERVIÇO AUTOVÁCUO E HIDROJATO COMBINADO</v>
          </cell>
          <cell r="D1559" t="str">
            <v>h</v>
          </cell>
          <cell r="E1559">
            <v>416.90800847131794</v>
          </cell>
          <cell r="F1559">
            <v>0.75</v>
          </cell>
          <cell r="G1559">
            <v>312.68100635348844</v>
          </cell>
        </row>
        <row r="1560">
          <cell r="B1560" t="str">
            <v>02.02.02</v>
          </cell>
          <cell r="C1560" t="str">
            <v>SINALIZAÇÃO DE TRÂNSITO, COM PLACAS</v>
          </cell>
          <cell r="D1560" t="str">
            <v>m²</v>
          </cell>
          <cell r="E1560">
            <v>12.042597729538622</v>
          </cell>
          <cell r="F1560">
            <v>2</v>
          </cell>
          <cell r="G1560">
            <v>24.085195459077244</v>
          </cell>
        </row>
        <row r="1561">
          <cell r="B1561" t="str">
            <v>02.02.01</v>
          </cell>
          <cell r="C1561" t="str">
            <v>SINALIZAÇÃO DE TRÂNSITO NOTURNA</v>
          </cell>
          <cell r="D1561" t="str">
            <v>m</v>
          </cell>
          <cell r="E1561">
            <v>4.1594908393649428</v>
          </cell>
          <cell r="F1561">
            <v>2</v>
          </cell>
          <cell r="G1561">
            <v>8.3189816787298856</v>
          </cell>
        </row>
        <row r="1562">
          <cell r="C1562" t="str">
            <v/>
          </cell>
          <cell r="D1562" t="str">
            <v/>
          </cell>
          <cell r="E1562" t="str">
            <v/>
          </cell>
          <cell r="G1562" t="str">
            <v/>
          </cell>
        </row>
        <row r="1564">
          <cell r="C1564" t="str">
            <v/>
          </cell>
          <cell r="D1564" t="str">
            <v/>
          </cell>
          <cell r="E1564" t="str">
            <v/>
          </cell>
          <cell r="G1564" t="str">
            <v/>
          </cell>
        </row>
        <row r="1565">
          <cell r="C1565" t="str">
            <v/>
          </cell>
          <cell r="D1565" t="str">
            <v/>
          </cell>
          <cell r="E1565" t="str">
            <v/>
          </cell>
          <cell r="G1565" t="str">
            <v/>
          </cell>
        </row>
        <row r="1566">
          <cell r="C1566" t="str">
            <v/>
          </cell>
          <cell r="D1566" t="str">
            <v/>
          </cell>
          <cell r="E1566" t="str">
            <v/>
          </cell>
          <cell r="G1566" t="str">
            <v/>
          </cell>
        </row>
        <row r="1568">
          <cell r="A1568" t="str">
            <v>07.13</v>
          </cell>
          <cell r="C1568" t="str">
            <v>REPARO EM REDE COLETORA DE ESGOTO,  PVC (CORRUGADO OU NÃO), DIÂMETRO ACIMA DE 150mm ATÉ 300mm</v>
          </cell>
          <cell r="D1568" t="str">
            <v xml:space="preserve">un </v>
          </cell>
          <cell r="E1568" t="str">
            <v>DIURNO</v>
          </cell>
          <cell r="F1568">
            <v>1</v>
          </cell>
          <cell r="G1568">
            <v>1190.21</v>
          </cell>
        </row>
        <row r="1569">
          <cell r="B1569" t="str">
            <v>ITEM P.U.</v>
          </cell>
          <cell r="C1569" t="str">
            <v>DESCRIÇÃO SERVIÇO/MATERIAIS UNITÁRIO</v>
          </cell>
          <cell r="D1569" t="str">
            <v xml:space="preserve">UN </v>
          </cell>
          <cell r="E1569" t="str">
            <v>PREÇO SERVIÇO/MATERIAL UNITÁRIO</v>
          </cell>
        </row>
        <row r="1570">
          <cell r="C1570" t="str">
            <v/>
          </cell>
          <cell r="D1570" t="str">
            <v/>
          </cell>
          <cell r="E1570" t="str">
            <v/>
          </cell>
          <cell r="G1570" t="str">
            <v/>
          </cell>
        </row>
        <row r="1571">
          <cell r="B1571" t="str">
            <v>01.04.05</v>
          </cell>
          <cell r="C1571" t="str">
            <v>TUBO PVC 300mm JEI</v>
          </cell>
          <cell r="D1571" t="str">
            <v>m</v>
          </cell>
          <cell r="E1571">
            <v>348.44546703194595</v>
          </cell>
          <cell r="F1571">
            <v>1</v>
          </cell>
          <cell r="G1571">
            <v>348.44546703194595</v>
          </cell>
        </row>
        <row r="1572">
          <cell r="B1572" t="str">
            <v>01.05.07</v>
          </cell>
          <cell r="C1572" t="str">
            <v>LUVA PVC 300mm JEI</v>
          </cell>
          <cell r="D1572" t="str">
            <v xml:space="preserve">un </v>
          </cell>
          <cell r="E1572">
            <v>198.98932189226772</v>
          </cell>
          <cell r="F1572">
            <v>2</v>
          </cell>
          <cell r="G1572">
            <v>397.97864378453545</v>
          </cell>
        </row>
        <row r="1573">
          <cell r="B1573" t="str">
            <v>02.07.15</v>
          </cell>
          <cell r="C1573" t="str">
            <v>ASSENTAMENTO DE TUBOS E CONEXÕES EM PVC, RPVC, PVC DEFºFº, PRFV, J.E., ATÉ DN 300 MM</v>
          </cell>
          <cell r="D1573" t="str">
            <v>m</v>
          </cell>
          <cell r="E1573">
            <v>2.7895986467597225</v>
          </cell>
          <cell r="F1573">
            <v>1</v>
          </cell>
          <cell r="G1573">
            <v>2.7895986467597225</v>
          </cell>
        </row>
        <row r="1574">
          <cell r="B1574" t="str">
            <v>02.01.07</v>
          </cell>
          <cell r="C1574" t="str">
            <v>LOCAÇÃO SERVIÇO AUTOVÁCUO E HIDROJATO COMBINADO</v>
          </cell>
          <cell r="D1574" t="str">
            <v>h</v>
          </cell>
          <cell r="E1574">
            <v>416.90800847131794</v>
          </cell>
          <cell r="F1574">
            <v>1</v>
          </cell>
          <cell r="G1574">
            <v>416.90800847131794</v>
          </cell>
        </row>
        <row r="1575">
          <cell r="B1575" t="str">
            <v>02.02.02</v>
          </cell>
          <cell r="C1575" t="str">
            <v>SINALIZAÇÃO DE TRÂNSITO, COM PLACAS</v>
          </cell>
          <cell r="D1575" t="str">
            <v>m²</v>
          </cell>
          <cell r="E1575">
            <v>12.042597729538622</v>
          </cell>
          <cell r="F1575">
            <v>2</v>
          </cell>
          <cell r="G1575">
            <v>24.085195459077244</v>
          </cell>
        </row>
        <row r="1576">
          <cell r="C1576" t="str">
            <v/>
          </cell>
          <cell r="D1576" t="str">
            <v/>
          </cell>
          <cell r="E1576" t="str">
            <v/>
          </cell>
          <cell r="G1576" t="str">
            <v/>
          </cell>
        </row>
        <row r="1577">
          <cell r="C1577" t="str">
            <v/>
          </cell>
          <cell r="D1577" t="str">
            <v/>
          </cell>
          <cell r="E1577" t="str">
            <v/>
          </cell>
          <cell r="G1577" t="str">
            <v/>
          </cell>
        </row>
        <row r="1578">
          <cell r="C1578" t="str">
            <v/>
          </cell>
          <cell r="D1578" t="str">
            <v/>
          </cell>
          <cell r="E1578" t="str">
            <v/>
          </cell>
          <cell r="G1578" t="str">
            <v/>
          </cell>
        </row>
        <row r="1579">
          <cell r="C1579" t="str">
            <v/>
          </cell>
          <cell r="D1579" t="str">
            <v/>
          </cell>
          <cell r="E1579" t="str">
            <v/>
          </cell>
          <cell r="G1579" t="str">
            <v/>
          </cell>
        </row>
        <row r="1580">
          <cell r="C1580" t="str">
            <v/>
          </cell>
          <cell r="D1580" t="str">
            <v/>
          </cell>
          <cell r="E1580" t="str">
            <v/>
          </cell>
          <cell r="G1580" t="str">
            <v/>
          </cell>
        </row>
        <row r="1582">
          <cell r="A1582" t="str">
            <v>07.14</v>
          </cell>
          <cell r="C1582" t="str">
            <v>REPARO EM REDE COLETORA DE ESGOTO,  PVC (CORRUGADO OU NÃO), DIÂMETRO ACIMA DE 150mm ATÉ 300mm</v>
          </cell>
          <cell r="D1582" t="str">
            <v xml:space="preserve">un  </v>
          </cell>
          <cell r="E1582" t="str">
            <v>NOTURNO</v>
          </cell>
          <cell r="F1582">
            <v>1</v>
          </cell>
          <cell r="G1582">
            <v>1498.16</v>
          </cell>
        </row>
        <row r="1583">
          <cell r="B1583" t="str">
            <v>ITEM P.U.</v>
          </cell>
          <cell r="C1583" t="str">
            <v>DESCRIÇÃO SERVIÇO/MATERIAIS UNITÁRIO</v>
          </cell>
          <cell r="D1583" t="str">
            <v xml:space="preserve">UN </v>
          </cell>
          <cell r="E1583" t="str">
            <v>PREÇO SERVIÇO/MATERIAL UNITÁRIO</v>
          </cell>
        </row>
        <row r="1584">
          <cell r="C1584" t="str">
            <v/>
          </cell>
          <cell r="D1584" t="str">
            <v/>
          </cell>
          <cell r="E1584" t="str">
            <v/>
          </cell>
          <cell r="G1584" t="str">
            <v/>
          </cell>
        </row>
        <row r="1585">
          <cell r="B1585" t="str">
            <v>01.04.05</v>
          </cell>
          <cell r="C1585" t="str">
            <v>TUBO PVC 300mm JEI</v>
          </cell>
          <cell r="D1585" t="str">
            <v>m</v>
          </cell>
          <cell r="E1585">
            <v>348.44546703194595</v>
          </cell>
          <cell r="F1585">
            <v>1</v>
          </cell>
          <cell r="G1585">
            <v>348.44546703194595</v>
          </cell>
        </row>
        <row r="1586">
          <cell r="B1586" t="str">
            <v>01.05.07</v>
          </cell>
          <cell r="C1586" t="str">
            <v>LUVA PVC 300mm JEI</v>
          </cell>
          <cell r="D1586" t="str">
            <v xml:space="preserve">un </v>
          </cell>
          <cell r="E1586">
            <v>198.98932189226772</v>
          </cell>
          <cell r="F1586">
            <v>2</v>
          </cell>
          <cell r="G1586">
            <v>397.97864378453545</v>
          </cell>
        </row>
        <row r="1587">
          <cell r="B1587" t="str">
            <v>02.07.15</v>
          </cell>
          <cell r="C1587" t="str">
            <v>ASSENTAMENTO DE TUBOS E CONEXÕES EM PVC, RPVC, PVC DEFºFº, PRFV, J.E., ATÉ DN 300 MM</v>
          </cell>
          <cell r="D1587" t="str">
            <v>m</v>
          </cell>
          <cell r="E1587">
            <v>2.7895986467597225</v>
          </cell>
          <cell r="F1587">
            <v>1</v>
          </cell>
          <cell r="G1587">
            <v>2.7895986467597225</v>
          </cell>
        </row>
        <row r="1588">
          <cell r="B1588" t="str">
            <v>02.01.07</v>
          </cell>
          <cell r="C1588" t="str">
            <v>LOCAÇÃO SERVIÇO AUTOVÁCUO E HIDROJATO COMBINADO</v>
          </cell>
          <cell r="D1588" t="str">
            <v>h</v>
          </cell>
          <cell r="E1588">
            <v>416.90800847131794</v>
          </cell>
          <cell r="F1588">
            <v>1</v>
          </cell>
          <cell r="G1588">
            <v>416.90800847131794</v>
          </cell>
        </row>
        <row r="1589">
          <cell r="B1589" t="str">
            <v>02.02.02</v>
          </cell>
          <cell r="C1589" t="str">
            <v>SINALIZAÇÃO DE TRÂNSITO, COM PLACAS</v>
          </cell>
          <cell r="D1589" t="str">
            <v>m²</v>
          </cell>
          <cell r="E1589">
            <v>12.042597729538622</v>
          </cell>
          <cell r="F1589">
            <v>2</v>
          </cell>
          <cell r="G1589">
            <v>24.085195459077244</v>
          </cell>
        </row>
        <row r="1590">
          <cell r="B1590" t="str">
            <v>02.02.01</v>
          </cell>
          <cell r="C1590" t="str">
            <v>SINALIZAÇÃO DE TRÂNSITO NOTURNA</v>
          </cell>
          <cell r="D1590" t="str">
            <v>m</v>
          </cell>
          <cell r="E1590">
            <v>4.1594908393649428</v>
          </cell>
          <cell r="F1590">
            <v>2</v>
          </cell>
          <cell r="G1590">
            <v>8.3189816787298856</v>
          </cell>
        </row>
        <row r="1591">
          <cell r="C1591" t="str">
            <v/>
          </cell>
          <cell r="D1591" t="str">
            <v/>
          </cell>
          <cell r="E1591" t="str">
            <v/>
          </cell>
          <cell r="G1591" t="str">
            <v/>
          </cell>
        </row>
        <row r="1592">
          <cell r="C1592" t="str">
            <v/>
          </cell>
          <cell r="D1592" t="str">
            <v/>
          </cell>
          <cell r="E1592" t="str">
            <v/>
          </cell>
          <cell r="G1592" t="str">
            <v/>
          </cell>
        </row>
        <row r="1593">
          <cell r="C1593" t="str">
            <v/>
          </cell>
          <cell r="D1593" t="str">
            <v/>
          </cell>
          <cell r="E1593" t="str">
            <v/>
          </cell>
          <cell r="G1593" t="str">
            <v/>
          </cell>
        </row>
        <row r="1594">
          <cell r="C1594" t="str">
            <v/>
          </cell>
          <cell r="D1594" t="str">
            <v/>
          </cell>
          <cell r="E1594" t="str">
            <v/>
          </cell>
          <cell r="G1594" t="str">
            <v/>
          </cell>
        </row>
        <row r="1596">
          <cell r="A1596" t="str">
            <v>07.15</v>
          </cell>
          <cell r="C1596" t="str">
            <v>REPARO EM REDE COLETORA DE ESGOTO,  DEFOFO, DIÂMETRO ATÉ 100mm</v>
          </cell>
          <cell r="D1596" t="str">
            <v xml:space="preserve">un  </v>
          </cell>
          <cell r="E1596" t="str">
            <v>DIURNO</v>
          </cell>
          <cell r="F1596">
            <v>1</v>
          </cell>
          <cell r="G1596">
            <v>588.97</v>
          </cell>
        </row>
        <row r="1597">
          <cell r="B1597" t="str">
            <v>ITEM P.U.</v>
          </cell>
          <cell r="C1597" t="str">
            <v>DESCRIÇÃO SERVIÇO/MATERIAIS UNITÁRIO</v>
          </cell>
          <cell r="D1597" t="str">
            <v xml:space="preserve">UN </v>
          </cell>
          <cell r="E1597" t="str">
            <v>PREÇO SERVIÇO/MATERIAL UNITÁRIO</v>
          </cell>
        </row>
        <row r="1598">
          <cell r="C1598" t="str">
            <v/>
          </cell>
          <cell r="D1598" t="str">
            <v/>
          </cell>
          <cell r="E1598" t="str">
            <v/>
          </cell>
          <cell r="G1598" t="str">
            <v/>
          </cell>
        </row>
        <row r="1599">
          <cell r="B1599" t="str">
            <v>01.06.01</v>
          </cell>
          <cell r="C1599" t="str">
            <v>TUBO DEFOFO PVC 100mm JEI</v>
          </cell>
          <cell r="D1599" t="str">
            <v>m</v>
          </cell>
          <cell r="E1599">
            <v>43.833986749974045</v>
          </cell>
          <cell r="F1599">
            <v>1</v>
          </cell>
          <cell r="G1599">
            <v>43.833986749974045</v>
          </cell>
        </row>
        <row r="1600">
          <cell r="B1600" t="str">
            <v>01.07.01</v>
          </cell>
          <cell r="C1600" t="str">
            <v>LUVA DE CORRER DEFOFO PVC 100 JEI</v>
          </cell>
          <cell r="D1600" t="str">
            <v xml:space="preserve">un </v>
          </cell>
          <cell r="E1600">
            <v>51.142223625365844</v>
          </cell>
          <cell r="F1600">
            <v>2</v>
          </cell>
          <cell r="G1600">
            <v>102.28444725073169</v>
          </cell>
        </row>
        <row r="1601">
          <cell r="B1601" t="str">
            <v>02.07.11</v>
          </cell>
          <cell r="C1601" t="str">
            <v>ASSENTAMENTO DE TUBOS E CONEXÕES EM PVC, RPVC, PVC DEFºFº, PRFV, J.E., ATÉ DN 100 MM</v>
          </cell>
          <cell r="D1601" t="str">
            <v>m</v>
          </cell>
          <cell r="E1601">
            <v>1.8555812427107081</v>
          </cell>
          <cell r="F1601">
            <v>1</v>
          </cell>
          <cell r="G1601">
            <v>1.8555812427107081</v>
          </cell>
        </row>
        <row r="1602">
          <cell r="B1602" t="str">
            <v>02.01.07</v>
          </cell>
          <cell r="C1602" t="str">
            <v>LOCAÇÃO SERVIÇO AUTOVÁCUO E HIDROJATO COMBINADO</v>
          </cell>
          <cell r="D1602" t="str">
            <v>h</v>
          </cell>
          <cell r="E1602">
            <v>416.90800847131794</v>
          </cell>
          <cell r="F1602">
            <v>1</v>
          </cell>
          <cell r="G1602">
            <v>416.90800847131794</v>
          </cell>
        </row>
        <row r="1603">
          <cell r="B1603" t="str">
            <v>02.02.02</v>
          </cell>
          <cell r="C1603" t="str">
            <v>SINALIZAÇÃO DE TRÂNSITO, COM PLACAS</v>
          </cell>
          <cell r="D1603" t="str">
            <v>m²</v>
          </cell>
          <cell r="E1603">
            <v>12.042597729538622</v>
          </cell>
          <cell r="F1603">
            <v>2</v>
          </cell>
          <cell r="G1603">
            <v>24.085195459077244</v>
          </cell>
        </row>
        <row r="1604">
          <cell r="C1604" t="str">
            <v/>
          </cell>
          <cell r="D1604" t="str">
            <v/>
          </cell>
          <cell r="E1604" t="str">
            <v/>
          </cell>
          <cell r="G1604" t="str">
            <v/>
          </cell>
        </row>
        <row r="1605">
          <cell r="C1605" t="str">
            <v/>
          </cell>
          <cell r="D1605" t="str">
            <v/>
          </cell>
          <cell r="E1605" t="str">
            <v/>
          </cell>
          <cell r="G1605" t="str">
            <v/>
          </cell>
        </row>
        <row r="1606">
          <cell r="C1606" t="str">
            <v/>
          </cell>
          <cell r="D1606" t="str">
            <v/>
          </cell>
          <cell r="E1606" t="str">
            <v/>
          </cell>
          <cell r="G1606" t="str">
            <v/>
          </cell>
        </row>
        <row r="1607">
          <cell r="C1607" t="str">
            <v/>
          </cell>
          <cell r="D1607" t="str">
            <v/>
          </cell>
          <cell r="E1607" t="str">
            <v/>
          </cell>
          <cell r="G1607" t="str">
            <v/>
          </cell>
        </row>
        <row r="1608">
          <cell r="C1608" t="str">
            <v/>
          </cell>
          <cell r="D1608" t="str">
            <v/>
          </cell>
          <cell r="E1608" t="str">
            <v/>
          </cell>
          <cell r="G1608" t="str">
            <v/>
          </cell>
        </row>
        <row r="1610">
          <cell r="A1610" t="str">
            <v>07.16</v>
          </cell>
          <cell r="C1610" t="str">
            <v>REPARO EM REDE COLETORA DE ESGOTO,  DEFOFO, DIÂMETRO ATÉ 100mm</v>
          </cell>
          <cell r="D1610" t="str">
            <v xml:space="preserve">un  </v>
          </cell>
          <cell r="E1610" t="str">
            <v>NOTURNO</v>
          </cell>
          <cell r="F1610">
            <v>1</v>
          </cell>
          <cell r="G1610">
            <v>746.61</v>
          </cell>
        </row>
        <row r="1611">
          <cell r="B1611" t="str">
            <v>ITEM P.U.</v>
          </cell>
          <cell r="C1611" t="str">
            <v>DESCRIÇÃO SERVIÇO/MATERIAIS UNITÁRIO</v>
          </cell>
          <cell r="D1611" t="str">
            <v xml:space="preserve">UN </v>
          </cell>
          <cell r="E1611" t="str">
            <v>PREÇO SERVIÇO/MATERIAL UNITÁRIO</v>
          </cell>
        </row>
        <row r="1612">
          <cell r="C1612" t="str">
            <v/>
          </cell>
          <cell r="D1612" t="str">
            <v/>
          </cell>
          <cell r="E1612" t="str">
            <v/>
          </cell>
          <cell r="G1612" t="str">
            <v/>
          </cell>
        </row>
        <row r="1613">
          <cell r="B1613" t="str">
            <v>01.06.01</v>
          </cell>
          <cell r="C1613" t="str">
            <v>TUBO DEFOFO PVC 100mm JEI</v>
          </cell>
          <cell r="D1613" t="str">
            <v>m</v>
          </cell>
          <cell r="E1613">
            <v>43.833986749974045</v>
          </cell>
          <cell r="F1613">
            <v>1</v>
          </cell>
          <cell r="G1613">
            <v>43.833986749974045</v>
          </cell>
        </row>
        <row r="1614">
          <cell r="B1614" t="str">
            <v>01.07.01</v>
          </cell>
          <cell r="C1614" t="str">
            <v>LUVA DE CORRER DEFOFO PVC 100 JEI</v>
          </cell>
          <cell r="D1614" t="str">
            <v xml:space="preserve">un </v>
          </cell>
          <cell r="E1614">
            <v>51.142223625365844</v>
          </cell>
          <cell r="F1614">
            <v>2</v>
          </cell>
          <cell r="G1614">
            <v>102.28444725073169</v>
          </cell>
        </row>
        <row r="1615">
          <cell r="B1615" t="str">
            <v>02.07.11</v>
          </cell>
          <cell r="C1615" t="str">
            <v>ASSENTAMENTO DE TUBOS E CONEXÕES EM PVC, RPVC, PVC DEFºFº, PRFV, J.E., ATÉ DN 100 MM</v>
          </cell>
          <cell r="D1615" t="str">
            <v>m</v>
          </cell>
          <cell r="E1615">
            <v>1.8555812427107081</v>
          </cell>
          <cell r="F1615">
            <v>1</v>
          </cell>
          <cell r="G1615">
            <v>1.8555812427107081</v>
          </cell>
        </row>
        <row r="1616">
          <cell r="B1616" t="str">
            <v>02.01.07</v>
          </cell>
          <cell r="C1616" t="str">
            <v>LOCAÇÃO SERVIÇO AUTOVÁCUO E HIDROJATO COMBINADO</v>
          </cell>
          <cell r="D1616" t="str">
            <v>h</v>
          </cell>
          <cell r="E1616">
            <v>416.90800847131794</v>
          </cell>
          <cell r="F1616">
            <v>1</v>
          </cell>
          <cell r="G1616">
            <v>416.90800847131794</v>
          </cell>
        </row>
        <row r="1617">
          <cell r="B1617" t="str">
            <v>02.02.02</v>
          </cell>
          <cell r="C1617" t="str">
            <v>SINALIZAÇÃO DE TRÂNSITO, COM PLACAS</v>
          </cell>
          <cell r="D1617" t="str">
            <v>m²</v>
          </cell>
          <cell r="E1617">
            <v>12.042597729538622</v>
          </cell>
          <cell r="F1617">
            <v>2</v>
          </cell>
          <cell r="G1617">
            <v>24.085195459077244</v>
          </cell>
        </row>
        <row r="1618">
          <cell r="B1618" t="str">
            <v>02.02.01</v>
          </cell>
          <cell r="C1618" t="str">
            <v>SINALIZAÇÃO DE TRÂNSITO NOTURNA</v>
          </cell>
          <cell r="D1618" t="str">
            <v>m</v>
          </cell>
          <cell r="E1618">
            <v>4.1594908393649428</v>
          </cell>
          <cell r="F1618">
            <v>2</v>
          </cell>
          <cell r="G1618">
            <v>8.3189816787298856</v>
          </cell>
        </row>
        <row r="1619">
          <cell r="C1619" t="str">
            <v/>
          </cell>
          <cell r="D1619" t="str">
            <v/>
          </cell>
          <cell r="E1619" t="str">
            <v/>
          </cell>
          <cell r="G1619" t="str">
            <v/>
          </cell>
        </row>
        <row r="1620">
          <cell r="C1620" t="str">
            <v/>
          </cell>
          <cell r="D1620" t="str">
            <v/>
          </cell>
          <cell r="E1620" t="str">
            <v/>
          </cell>
          <cell r="G1620" t="str">
            <v/>
          </cell>
        </row>
        <row r="1621">
          <cell r="C1621" t="str">
            <v/>
          </cell>
          <cell r="D1621" t="str">
            <v/>
          </cell>
          <cell r="E1621" t="str">
            <v/>
          </cell>
          <cell r="G1621" t="str">
            <v/>
          </cell>
        </row>
        <row r="1622">
          <cell r="C1622" t="str">
            <v/>
          </cell>
          <cell r="D1622" t="str">
            <v/>
          </cell>
          <cell r="E1622" t="str">
            <v/>
          </cell>
          <cell r="G1622" t="str">
            <v/>
          </cell>
        </row>
        <row r="1624">
          <cell r="A1624" t="str">
            <v>07.17</v>
          </cell>
          <cell r="C1624" t="str">
            <v>REPARO EM REDE COLETORA DE ESGOTO,  DEFOFO, DIÂMETRO ACIMA DE 100mm ATÉ 200mm</v>
          </cell>
          <cell r="D1624" t="str">
            <v xml:space="preserve">un  </v>
          </cell>
          <cell r="E1624" t="str">
            <v>DIURNO</v>
          </cell>
          <cell r="F1624">
            <v>1</v>
          </cell>
          <cell r="G1624">
            <v>984.21</v>
          </cell>
        </row>
        <row r="1625">
          <cell r="B1625" t="str">
            <v>ITEM P.U.</v>
          </cell>
          <cell r="C1625" t="str">
            <v>DESCRIÇÃO SERVIÇO/MATERIAIS UNITÁRIO</v>
          </cell>
          <cell r="D1625" t="str">
            <v xml:space="preserve">UN </v>
          </cell>
          <cell r="E1625" t="str">
            <v>PREÇO SERVIÇO/MATERIAL UNITÁRIO</v>
          </cell>
        </row>
        <row r="1626">
          <cell r="C1626" t="str">
            <v/>
          </cell>
          <cell r="D1626" t="str">
            <v/>
          </cell>
          <cell r="E1626" t="str">
            <v/>
          </cell>
          <cell r="G1626" t="str">
            <v/>
          </cell>
        </row>
        <row r="1627">
          <cell r="B1627" t="str">
            <v>01.06.03</v>
          </cell>
          <cell r="C1627" t="str">
            <v>TUBO DEFOFO PVC 200mm JEI</v>
          </cell>
          <cell r="D1627" t="str">
            <v>m</v>
          </cell>
          <cell r="E1627">
            <v>138.1889584046497</v>
          </cell>
          <cell r="F1627">
            <v>1</v>
          </cell>
          <cell r="G1627">
            <v>138.1889584046497</v>
          </cell>
        </row>
        <row r="1628">
          <cell r="B1628" t="str">
            <v>01.07.03</v>
          </cell>
          <cell r="C1628" t="str">
            <v>LUVA DE CORRER DEFOFO PVC 200 JEI</v>
          </cell>
          <cell r="D1628" t="str">
            <v xml:space="preserve">un </v>
          </cell>
          <cell r="E1628">
            <v>201.33922487912815</v>
          </cell>
          <cell r="F1628">
            <v>2</v>
          </cell>
          <cell r="G1628">
            <v>402.67844975825631</v>
          </cell>
        </row>
        <row r="1629">
          <cell r="B1629" t="str">
            <v>02.07.13</v>
          </cell>
          <cell r="C1629" t="str">
            <v>ASSENTAMENTO DE TUBOS E CONEXÕES EM PVC, RPVC, PVC DEFºFº, PRFV, J.E., ATÉ DN 200 MM</v>
          </cell>
          <cell r="D1629" t="str">
            <v>m</v>
          </cell>
          <cell r="E1629">
            <v>2.3537238582035158</v>
          </cell>
          <cell r="F1629">
            <v>1</v>
          </cell>
          <cell r="G1629">
            <v>2.3537238582035158</v>
          </cell>
        </row>
        <row r="1630">
          <cell r="B1630" t="str">
            <v>02.01.07</v>
          </cell>
          <cell r="C1630" t="str">
            <v>LOCAÇÃO SERVIÇO AUTOVÁCUO E HIDROJATO COMBINADO</v>
          </cell>
          <cell r="D1630" t="str">
            <v>h</v>
          </cell>
          <cell r="E1630">
            <v>416.90800847131794</v>
          </cell>
          <cell r="F1630">
            <v>1</v>
          </cell>
          <cell r="G1630">
            <v>416.90800847131794</v>
          </cell>
        </row>
        <row r="1631">
          <cell r="B1631" t="str">
            <v>02.02.02</v>
          </cell>
          <cell r="C1631" t="str">
            <v>SINALIZAÇÃO DE TRÂNSITO, COM PLACAS</v>
          </cell>
          <cell r="D1631" t="str">
            <v>m²</v>
          </cell>
          <cell r="E1631">
            <v>12.042597729538622</v>
          </cell>
          <cell r="F1631">
            <v>2</v>
          </cell>
          <cell r="G1631">
            <v>24.085195459077244</v>
          </cell>
        </row>
        <row r="1632">
          <cell r="C1632" t="str">
            <v/>
          </cell>
          <cell r="D1632" t="str">
            <v/>
          </cell>
          <cell r="E1632" t="str">
            <v/>
          </cell>
          <cell r="G1632" t="str">
            <v/>
          </cell>
        </row>
        <row r="1633">
          <cell r="C1633" t="str">
            <v/>
          </cell>
          <cell r="D1633" t="str">
            <v/>
          </cell>
          <cell r="E1633" t="str">
            <v/>
          </cell>
          <cell r="G1633" t="str">
            <v/>
          </cell>
        </row>
        <row r="1635">
          <cell r="C1635" t="str">
            <v/>
          </cell>
          <cell r="D1635" t="str">
            <v/>
          </cell>
          <cell r="E1635" t="str">
            <v/>
          </cell>
          <cell r="G1635" t="str">
            <v/>
          </cell>
        </row>
        <row r="1636">
          <cell r="C1636" t="str">
            <v/>
          </cell>
          <cell r="D1636" t="str">
            <v/>
          </cell>
          <cell r="E1636" t="str">
            <v/>
          </cell>
          <cell r="G1636" t="str">
            <v/>
          </cell>
        </row>
        <row r="1637">
          <cell r="C1637" t="str">
            <v/>
          </cell>
          <cell r="D1637" t="str">
            <v/>
          </cell>
          <cell r="E1637" t="str">
            <v/>
          </cell>
          <cell r="G1637" t="str">
            <v/>
          </cell>
        </row>
        <row r="1639">
          <cell r="A1639" t="str">
            <v>07.18</v>
          </cell>
          <cell r="C1639" t="str">
            <v>REPARO EM REDE COLETORA DE ESGOTO,  DEFOFO, DIÂMETRO ACIMA DE 100mm ATÉ 200mm</v>
          </cell>
          <cell r="D1639" t="str">
            <v xml:space="preserve">un  </v>
          </cell>
          <cell r="E1639" t="str">
            <v>NOTURNO</v>
          </cell>
          <cell r="F1639">
            <v>1</v>
          </cell>
          <cell r="G1639">
            <v>1240.67</v>
          </cell>
        </row>
        <row r="1640">
          <cell r="B1640" t="str">
            <v>ITEM P.U.</v>
          </cell>
          <cell r="C1640" t="str">
            <v>DESCRIÇÃO SERVIÇO/MATERIAIS UNITÁRIO</v>
          </cell>
          <cell r="D1640" t="str">
            <v xml:space="preserve">UN </v>
          </cell>
          <cell r="E1640" t="str">
            <v>PREÇO SERVIÇO/MATERIAL UNITÁRIO</v>
          </cell>
        </row>
        <row r="1641">
          <cell r="C1641" t="str">
            <v/>
          </cell>
          <cell r="D1641" t="str">
            <v/>
          </cell>
          <cell r="E1641" t="str">
            <v/>
          </cell>
          <cell r="G1641" t="str">
            <v/>
          </cell>
        </row>
        <row r="1642">
          <cell r="B1642" t="str">
            <v>01.06.03</v>
          </cell>
          <cell r="C1642" t="str">
            <v>TUBO DEFOFO PVC 200mm JEI</v>
          </cell>
          <cell r="D1642" t="str">
            <v>m</v>
          </cell>
          <cell r="E1642">
            <v>138.1889584046497</v>
          </cell>
          <cell r="F1642">
            <v>1</v>
          </cell>
          <cell r="G1642">
            <v>138.1889584046497</v>
          </cell>
        </row>
        <row r="1643">
          <cell r="B1643" t="str">
            <v>01.07.03</v>
          </cell>
          <cell r="C1643" t="str">
            <v>LUVA DE CORRER DEFOFO PVC 200 JEI</v>
          </cell>
          <cell r="D1643" t="str">
            <v xml:space="preserve">un </v>
          </cell>
          <cell r="E1643">
            <v>201.33922487912815</v>
          </cell>
          <cell r="F1643">
            <v>2</v>
          </cell>
          <cell r="G1643">
            <v>402.67844975825631</v>
          </cell>
        </row>
        <row r="1644">
          <cell r="B1644" t="str">
            <v>02.07.13</v>
          </cell>
          <cell r="C1644" t="str">
            <v>ASSENTAMENTO DE TUBOS E CONEXÕES EM PVC, RPVC, PVC DEFºFº, PRFV, J.E., ATÉ DN 200 MM</v>
          </cell>
          <cell r="D1644" t="str">
            <v>m</v>
          </cell>
          <cell r="E1644">
            <v>2.3537238582035158</v>
          </cell>
          <cell r="F1644">
            <v>1</v>
          </cell>
          <cell r="G1644">
            <v>2.3537238582035158</v>
          </cell>
        </row>
        <row r="1645">
          <cell r="B1645" t="str">
            <v>02.01.07</v>
          </cell>
          <cell r="C1645" t="str">
            <v>LOCAÇÃO SERVIÇO AUTOVÁCUO E HIDROJATO COMBINADO</v>
          </cell>
          <cell r="D1645" t="str">
            <v>h</v>
          </cell>
          <cell r="E1645">
            <v>416.90800847131794</v>
          </cell>
          <cell r="F1645">
            <v>1</v>
          </cell>
          <cell r="G1645">
            <v>416.90800847131794</v>
          </cell>
        </row>
        <row r="1646">
          <cell r="B1646" t="str">
            <v>02.02.02</v>
          </cell>
          <cell r="C1646" t="str">
            <v>SINALIZAÇÃO DE TRÂNSITO, COM PLACAS</v>
          </cell>
          <cell r="D1646" t="str">
            <v>m²</v>
          </cell>
          <cell r="E1646">
            <v>12.042597729538622</v>
          </cell>
          <cell r="F1646">
            <v>2</v>
          </cell>
          <cell r="G1646">
            <v>24.085195459077244</v>
          </cell>
        </row>
        <row r="1647">
          <cell r="B1647" t="str">
            <v>02.02.01</v>
          </cell>
          <cell r="C1647" t="str">
            <v>SINALIZAÇÃO DE TRÂNSITO NOTURNA</v>
          </cell>
          <cell r="D1647" t="str">
            <v>m</v>
          </cell>
          <cell r="E1647">
            <v>4.1594908393649428</v>
          </cell>
          <cell r="F1647">
            <v>2</v>
          </cell>
          <cell r="G1647">
            <v>8.3189816787298856</v>
          </cell>
        </row>
        <row r="1648">
          <cell r="C1648" t="str">
            <v/>
          </cell>
          <cell r="D1648" t="str">
            <v/>
          </cell>
          <cell r="E1648" t="str">
            <v/>
          </cell>
          <cell r="G1648" t="str">
            <v/>
          </cell>
        </row>
        <row r="1649">
          <cell r="C1649" t="str">
            <v/>
          </cell>
          <cell r="D1649" t="str">
            <v/>
          </cell>
          <cell r="E1649" t="str">
            <v/>
          </cell>
          <cell r="G1649" t="str">
            <v/>
          </cell>
        </row>
        <row r="1651">
          <cell r="C1651" t="str">
            <v/>
          </cell>
          <cell r="D1651" t="str">
            <v/>
          </cell>
          <cell r="E1651" t="str">
            <v/>
          </cell>
          <cell r="G1651" t="str">
            <v/>
          </cell>
        </row>
        <row r="1652">
          <cell r="C1652" t="str">
            <v/>
          </cell>
          <cell r="D1652" t="str">
            <v/>
          </cell>
          <cell r="E1652" t="str">
            <v/>
          </cell>
          <cell r="G1652" t="str">
            <v/>
          </cell>
        </row>
        <row r="1654">
          <cell r="A1654" t="str">
            <v>07.19</v>
          </cell>
          <cell r="C1654" t="str">
            <v>REPARO EM REDE COLETORA DE ESGOTO,  DEFOFO, DIÂMETRO ACIMA DE 200mm ATÉ 300mm</v>
          </cell>
          <cell r="D1654" t="str">
            <v xml:space="preserve">un  </v>
          </cell>
          <cell r="E1654" t="str">
            <v>DIURNO</v>
          </cell>
          <cell r="F1654">
            <v>1</v>
          </cell>
          <cell r="G1654">
            <v>1900.82</v>
          </cell>
        </row>
        <row r="1655">
          <cell r="B1655" t="str">
            <v>ITEM P.U.</v>
          </cell>
          <cell r="C1655" t="str">
            <v>DESCRIÇÃO SERVIÇO/MATERIAIS UNITÁRIO</v>
          </cell>
          <cell r="D1655" t="str">
            <v xml:space="preserve">UN </v>
          </cell>
          <cell r="E1655" t="str">
            <v>PREÇO SERVIÇO/MATERIAL UNITÁRIO</v>
          </cell>
        </row>
        <row r="1656">
          <cell r="C1656" t="str">
            <v/>
          </cell>
          <cell r="D1656" t="str">
            <v/>
          </cell>
          <cell r="E1656" t="str">
            <v/>
          </cell>
          <cell r="G1656" t="str">
            <v/>
          </cell>
        </row>
        <row r="1657">
          <cell r="B1657" t="str">
            <v>01.06.05</v>
          </cell>
          <cell r="C1657" t="str">
            <v>TUBO DEFOFO PVC 300mm JEI</v>
          </cell>
          <cell r="D1657" t="str">
            <v>m</v>
          </cell>
          <cell r="E1657">
            <v>450.3247585952879</v>
          </cell>
          <cell r="F1657">
            <v>1</v>
          </cell>
          <cell r="G1657">
            <v>450.3247585952879</v>
          </cell>
        </row>
        <row r="1658">
          <cell r="B1658" t="str">
            <v>01.07.05</v>
          </cell>
          <cell r="C1658" t="str">
            <v>LUVA DE CORRER DEFOFO PVC 300 JEI</v>
          </cell>
          <cell r="D1658" t="str">
            <v xml:space="preserve">un </v>
          </cell>
          <cell r="E1658">
            <v>503.35385013621158</v>
          </cell>
          <cell r="F1658">
            <v>2</v>
          </cell>
          <cell r="G1658">
            <v>1006.7077002724232</v>
          </cell>
        </row>
        <row r="1659">
          <cell r="B1659" t="str">
            <v>02.07.15</v>
          </cell>
          <cell r="C1659" t="str">
            <v>ASSENTAMENTO DE TUBOS E CONEXÕES EM PVC, RPVC, PVC DEFºFº, PRFV, J.E., ATÉ DN 300 MM</v>
          </cell>
          <cell r="D1659" t="str">
            <v>m</v>
          </cell>
          <cell r="E1659">
            <v>2.7895986467597225</v>
          </cell>
          <cell r="F1659">
            <v>1</v>
          </cell>
          <cell r="G1659">
            <v>2.7895986467597225</v>
          </cell>
        </row>
        <row r="1660">
          <cell r="B1660" t="str">
            <v>02.01.07</v>
          </cell>
          <cell r="C1660" t="str">
            <v>LOCAÇÃO SERVIÇO AUTOVÁCUO E HIDROJATO COMBINADO</v>
          </cell>
          <cell r="D1660" t="str">
            <v>h</v>
          </cell>
          <cell r="E1660">
            <v>416.90800847131794</v>
          </cell>
          <cell r="F1660">
            <v>1</v>
          </cell>
          <cell r="G1660">
            <v>416.90800847131794</v>
          </cell>
        </row>
        <row r="1661">
          <cell r="B1661" t="str">
            <v>02.02.02</v>
          </cell>
          <cell r="C1661" t="str">
            <v>SINALIZAÇÃO DE TRÂNSITO, COM PLACAS</v>
          </cell>
          <cell r="D1661" t="str">
            <v>m²</v>
          </cell>
          <cell r="E1661">
            <v>12.042597729538622</v>
          </cell>
          <cell r="F1661">
            <v>2</v>
          </cell>
          <cell r="G1661">
            <v>24.085195459077244</v>
          </cell>
        </row>
        <row r="1662">
          <cell r="C1662" t="str">
            <v/>
          </cell>
          <cell r="D1662" t="str">
            <v/>
          </cell>
          <cell r="E1662" t="str">
            <v/>
          </cell>
          <cell r="G1662" t="str">
            <v/>
          </cell>
        </row>
        <row r="1663">
          <cell r="C1663" t="str">
            <v/>
          </cell>
          <cell r="D1663" t="str">
            <v/>
          </cell>
          <cell r="E1663" t="str">
            <v/>
          </cell>
          <cell r="G1663" t="str">
            <v/>
          </cell>
        </row>
        <row r="1665">
          <cell r="C1665" t="str">
            <v/>
          </cell>
          <cell r="D1665" t="str">
            <v/>
          </cell>
          <cell r="E1665" t="str">
            <v/>
          </cell>
          <cell r="G1665" t="str">
            <v/>
          </cell>
        </row>
        <row r="1666">
          <cell r="C1666" t="str">
            <v/>
          </cell>
          <cell r="D1666" t="str">
            <v/>
          </cell>
          <cell r="E1666" t="str">
            <v/>
          </cell>
          <cell r="G1666" t="str">
            <v/>
          </cell>
        </row>
        <row r="1667">
          <cell r="C1667" t="str">
            <v/>
          </cell>
          <cell r="D1667" t="str">
            <v/>
          </cell>
          <cell r="E1667" t="str">
            <v/>
          </cell>
          <cell r="G1667" t="str">
            <v/>
          </cell>
        </row>
        <row r="1669">
          <cell r="A1669" t="str">
            <v>07.20</v>
          </cell>
          <cell r="C1669" t="str">
            <v>REPARO EM REDE COLETORA DE ESGOTO,  DEFOFO, DIÂMETRO ACIMA DE 200mm ATÉ 300mm</v>
          </cell>
          <cell r="D1669" t="str">
            <v xml:space="preserve">un  </v>
          </cell>
          <cell r="E1669" t="str">
            <v>NOTURNO</v>
          </cell>
          <cell r="F1669">
            <v>1</v>
          </cell>
          <cell r="G1669">
            <v>2386.42</v>
          </cell>
        </row>
        <row r="1670">
          <cell r="B1670" t="str">
            <v>ITEM P.U.</v>
          </cell>
          <cell r="C1670" t="str">
            <v>DESCRIÇÃO SERVIÇO/MATERIAIS UNITÁRIO</v>
          </cell>
          <cell r="D1670" t="str">
            <v xml:space="preserve">UN </v>
          </cell>
          <cell r="E1670" t="str">
            <v>PREÇO SERVIÇO/MATERIAL UNITÁRIO</v>
          </cell>
        </row>
        <row r="1671">
          <cell r="C1671" t="str">
            <v/>
          </cell>
          <cell r="D1671" t="str">
            <v/>
          </cell>
          <cell r="E1671" t="str">
            <v/>
          </cell>
          <cell r="G1671" t="str">
            <v/>
          </cell>
        </row>
        <row r="1672">
          <cell r="B1672" t="str">
            <v>01.06.05</v>
          </cell>
          <cell r="C1672" t="str">
            <v>TUBO DEFOFO PVC 300mm JEI</v>
          </cell>
          <cell r="D1672" t="str">
            <v>m</v>
          </cell>
          <cell r="E1672">
            <v>450.3247585952879</v>
          </cell>
          <cell r="F1672">
            <v>1</v>
          </cell>
          <cell r="G1672">
            <v>450.3247585952879</v>
          </cell>
        </row>
        <row r="1673">
          <cell r="B1673" t="str">
            <v>01.07.05</v>
          </cell>
          <cell r="C1673" t="str">
            <v>LUVA DE CORRER DEFOFO PVC 300 JEI</v>
          </cell>
          <cell r="D1673" t="str">
            <v xml:space="preserve">un </v>
          </cell>
          <cell r="E1673">
            <v>503.35385013621158</v>
          </cell>
          <cell r="F1673">
            <v>2</v>
          </cell>
          <cell r="G1673">
            <v>1006.7077002724232</v>
          </cell>
        </row>
        <row r="1674">
          <cell r="B1674" t="str">
            <v>02.07.15</v>
          </cell>
          <cell r="C1674" t="str">
            <v>ASSENTAMENTO DE TUBOS E CONEXÕES EM PVC, RPVC, PVC DEFºFº, PRFV, J.E., ATÉ DN 300 MM</v>
          </cell>
          <cell r="D1674" t="str">
            <v>m</v>
          </cell>
          <cell r="E1674">
            <v>2.7895986467597225</v>
          </cell>
          <cell r="F1674">
            <v>1</v>
          </cell>
          <cell r="G1674">
            <v>2.7895986467597225</v>
          </cell>
        </row>
        <row r="1675">
          <cell r="B1675" t="str">
            <v>02.01.07</v>
          </cell>
          <cell r="C1675" t="str">
            <v>LOCAÇÃO SERVIÇO AUTOVÁCUO E HIDROJATO COMBINADO</v>
          </cell>
          <cell r="D1675" t="str">
            <v>h</v>
          </cell>
          <cell r="E1675">
            <v>416.90800847131794</v>
          </cell>
          <cell r="F1675">
            <v>1</v>
          </cell>
          <cell r="G1675">
            <v>416.90800847131794</v>
          </cell>
        </row>
        <row r="1676">
          <cell r="B1676" t="str">
            <v>02.02.02</v>
          </cell>
          <cell r="C1676" t="str">
            <v>SINALIZAÇÃO DE TRÂNSITO, COM PLACAS</v>
          </cell>
          <cell r="D1676" t="str">
            <v>m²</v>
          </cell>
          <cell r="E1676">
            <v>12.042597729538622</v>
          </cell>
          <cell r="F1676">
            <v>2</v>
          </cell>
          <cell r="G1676">
            <v>24.085195459077244</v>
          </cell>
        </row>
        <row r="1677">
          <cell r="B1677" t="str">
            <v>02.02.01</v>
          </cell>
          <cell r="C1677" t="str">
            <v>SINALIZAÇÃO DE TRÂNSITO NOTURNA</v>
          </cell>
          <cell r="D1677" t="str">
            <v>m</v>
          </cell>
          <cell r="E1677">
            <v>4.1594908393649428</v>
          </cell>
          <cell r="F1677">
            <v>2</v>
          </cell>
          <cell r="G1677">
            <v>8.3189816787298856</v>
          </cell>
        </row>
        <row r="1678">
          <cell r="C1678" t="str">
            <v/>
          </cell>
          <cell r="D1678" t="str">
            <v/>
          </cell>
          <cell r="E1678" t="str">
            <v/>
          </cell>
          <cell r="G1678" t="str">
            <v/>
          </cell>
        </row>
        <row r="1679">
          <cell r="C1679" t="str">
            <v/>
          </cell>
          <cell r="D1679" t="str">
            <v/>
          </cell>
          <cell r="E1679" t="str">
            <v/>
          </cell>
          <cell r="G1679" t="str">
            <v/>
          </cell>
        </row>
        <row r="1681">
          <cell r="C1681" t="str">
            <v/>
          </cell>
          <cell r="D1681" t="str">
            <v/>
          </cell>
          <cell r="E1681" t="str">
            <v/>
          </cell>
          <cell r="G1681" t="str">
            <v/>
          </cell>
        </row>
        <row r="1682">
          <cell r="C1682" t="str">
            <v/>
          </cell>
          <cell r="D1682" t="str">
            <v/>
          </cell>
          <cell r="E1682" t="str">
            <v/>
          </cell>
          <cell r="G1682" t="str">
            <v/>
          </cell>
        </row>
        <row r="1684">
          <cell r="A1684" t="str">
            <v>07.21</v>
          </cell>
          <cell r="C1684" t="str">
            <v>REPARO EM REDE COLETORA DE ESGOTO,  FERRO FUNDIDO, DIÂMETRO ATÉ 100mm</v>
          </cell>
          <cell r="D1684" t="str">
            <v xml:space="preserve">un  </v>
          </cell>
          <cell r="E1684" t="str">
            <v>DIURNO</v>
          </cell>
          <cell r="F1684">
            <v>1</v>
          </cell>
          <cell r="G1684">
            <v>1450.9</v>
          </cell>
        </row>
        <row r="1685">
          <cell r="B1685" t="str">
            <v>ITEM P.U.</v>
          </cell>
          <cell r="C1685" t="str">
            <v>DESCRIÇÃO SERVIÇO/MATERIAIS UNITÁRIO</v>
          </cell>
          <cell r="D1685" t="str">
            <v xml:space="preserve">UN </v>
          </cell>
          <cell r="E1685" t="str">
            <v>PREÇO SERVIÇO/MATERIAL UNITÁRIO</v>
          </cell>
        </row>
        <row r="1686">
          <cell r="C1686" t="str">
            <v/>
          </cell>
          <cell r="D1686" t="str">
            <v/>
          </cell>
          <cell r="E1686" t="str">
            <v/>
          </cell>
          <cell r="G1686" t="str">
            <v/>
          </cell>
        </row>
        <row r="1687">
          <cell r="B1687" t="str">
            <v>01.18.01</v>
          </cell>
          <cell r="C1687" t="str">
            <v>TUBO FOFO 100mm JEI</v>
          </cell>
          <cell r="D1687" t="str">
            <v>m</v>
          </cell>
          <cell r="E1687">
            <v>529.13332773098068</v>
          </cell>
          <cell r="F1687">
            <v>1</v>
          </cell>
          <cell r="G1687">
            <v>529.13332773098068</v>
          </cell>
        </row>
        <row r="1688">
          <cell r="B1688" t="str">
            <v>01.19.04</v>
          </cell>
          <cell r="C1688" t="str">
            <v>LUVA JUNTA ELÁSTICA FOFO 100mm JEI</v>
          </cell>
          <cell r="D1688" t="str">
            <v xml:space="preserve">un </v>
          </cell>
          <cell r="E1688">
            <v>238.27784769228847</v>
          </cell>
          <cell r="F1688">
            <v>2</v>
          </cell>
          <cell r="G1688">
            <v>476.55569538457695</v>
          </cell>
        </row>
        <row r="1689">
          <cell r="B1689" t="str">
            <v>02.07.01</v>
          </cell>
          <cell r="C1689" t="str">
            <v>ASSENTAMENTO DE TUBOS E CONEXÕES EM F°F°, J.E.,  ATÉ DN 100 MM</v>
          </cell>
          <cell r="D1689" t="str">
            <v>m</v>
          </cell>
          <cell r="E1689">
            <v>4.2217586663015441</v>
          </cell>
          <cell r="F1689">
            <v>1</v>
          </cell>
          <cell r="G1689">
            <v>4.2217586663015441</v>
          </cell>
        </row>
        <row r="1690">
          <cell r="B1690" t="str">
            <v>02.01.07</v>
          </cell>
          <cell r="C1690" t="str">
            <v>LOCAÇÃO SERVIÇO AUTOVÁCUO E HIDROJATO COMBINADO</v>
          </cell>
          <cell r="D1690" t="str">
            <v>h</v>
          </cell>
          <cell r="E1690">
            <v>416.90800847131794</v>
          </cell>
          <cell r="F1690">
            <v>1</v>
          </cell>
          <cell r="G1690">
            <v>416.90800847131794</v>
          </cell>
        </row>
        <row r="1691">
          <cell r="B1691" t="str">
            <v>02.02.02</v>
          </cell>
          <cell r="C1691" t="str">
            <v>SINALIZAÇÃO DE TRÂNSITO, COM PLACAS</v>
          </cell>
          <cell r="D1691" t="str">
            <v>m²</v>
          </cell>
          <cell r="E1691">
            <v>12.042597729538622</v>
          </cell>
          <cell r="F1691">
            <v>2</v>
          </cell>
          <cell r="G1691">
            <v>24.085195459077244</v>
          </cell>
        </row>
        <row r="1692">
          <cell r="C1692" t="str">
            <v/>
          </cell>
          <cell r="D1692" t="str">
            <v/>
          </cell>
          <cell r="E1692" t="str">
            <v/>
          </cell>
          <cell r="G1692" t="str">
            <v/>
          </cell>
        </row>
        <row r="1693">
          <cell r="C1693" t="str">
            <v/>
          </cell>
          <cell r="D1693" t="str">
            <v/>
          </cell>
          <cell r="E1693" t="str">
            <v/>
          </cell>
          <cell r="G1693" t="str">
            <v/>
          </cell>
        </row>
        <row r="1694">
          <cell r="C1694" t="str">
            <v/>
          </cell>
          <cell r="D1694" t="str">
            <v/>
          </cell>
          <cell r="E1694" t="str">
            <v/>
          </cell>
          <cell r="G1694" t="str">
            <v/>
          </cell>
        </row>
        <row r="1695">
          <cell r="C1695" t="str">
            <v/>
          </cell>
          <cell r="D1695" t="str">
            <v/>
          </cell>
          <cell r="E1695" t="str">
            <v/>
          </cell>
          <cell r="G1695" t="str">
            <v/>
          </cell>
        </row>
        <row r="1697">
          <cell r="C1697" t="str">
            <v/>
          </cell>
          <cell r="D1697" t="str">
            <v/>
          </cell>
          <cell r="E1697" t="str">
            <v/>
          </cell>
          <cell r="G1697" t="str">
            <v/>
          </cell>
        </row>
        <row r="1699">
          <cell r="A1699" t="str">
            <v>07.22</v>
          </cell>
          <cell r="C1699" t="str">
            <v>REPARO EM REDE COLETORA DE ESGOTO,  FERRO FUNDIDO, DIÂMETRO ATÉ 100mm</v>
          </cell>
          <cell r="D1699" t="str">
            <v xml:space="preserve">un  </v>
          </cell>
          <cell r="E1699" t="str">
            <v>NOTURNO</v>
          </cell>
          <cell r="F1699">
            <v>1</v>
          </cell>
          <cell r="G1699">
            <v>1824.03</v>
          </cell>
        </row>
        <row r="1700">
          <cell r="B1700" t="str">
            <v>ITEM P.U.</v>
          </cell>
          <cell r="C1700" t="str">
            <v>DESCRIÇÃO SERVIÇO/MATERIAIS UNITÁRIO</v>
          </cell>
          <cell r="D1700" t="str">
            <v xml:space="preserve">UN </v>
          </cell>
          <cell r="E1700" t="str">
            <v>PREÇO SERVIÇO/MATERIAL UNITÁRIO</v>
          </cell>
        </row>
        <row r="1701">
          <cell r="C1701" t="str">
            <v/>
          </cell>
          <cell r="D1701" t="str">
            <v/>
          </cell>
          <cell r="E1701" t="str">
            <v/>
          </cell>
          <cell r="G1701" t="str">
            <v/>
          </cell>
        </row>
        <row r="1702">
          <cell r="B1702" t="str">
            <v>01.18.01</v>
          </cell>
          <cell r="C1702" t="str">
            <v>TUBO FOFO 100mm JEI</v>
          </cell>
          <cell r="D1702" t="str">
            <v>m</v>
          </cell>
          <cell r="E1702">
            <v>529.13332773098068</v>
          </cell>
          <cell r="F1702">
            <v>1</v>
          </cell>
          <cell r="G1702">
            <v>529.13332773098068</v>
          </cell>
        </row>
        <row r="1703">
          <cell r="B1703" t="str">
            <v>01.19.04</v>
          </cell>
          <cell r="C1703" t="str">
            <v>LUVA JUNTA ELÁSTICA FOFO 100mm JEI</v>
          </cell>
          <cell r="D1703" t="str">
            <v xml:space="preserve">un </v>
          </cell>
          <cell r="E1703">
            <v>238.27784769228847</v>
          </cell>
          <cell r="F1703">
            <v>2</v>
          </cell>
          <cell r="G1703">
            <v>476.55569538457695</v>
          </cell>
        </row>
        <row r="1704">
          <cell r="B1704" t="str">
            <v>02.07.01</v>
          </cell>
          <cell r="C1704" t="str">
            <v>ASSENTAMENTO DE TUBOS E CONEXÕES EM F°F°, J.E.,  ATÉ DN 100 MM</v>
          </cell>
          <cell r="D1704" t="str">
            <v>m</v>
          </cell>
          <cell r="E1704">
            <v>4.2217586663015441</v>
          </cell>
          <cell r="F1704">
            <v>1</v>
          </cell>
          <cell r="G1704">
            <v>4.2217586663015441</v>
          </cell>
        </row>
        <row r="1705">
          <cell r="B1705" t="str">
            <v>02.01.07</v>
          </cell>
          <cell r="C1705" t="str">
            <v>LOCAÇÃO SERVIÇO AUTOVÁCUO E HIDROJATO COMBINADO</v>
          </cell>
          <cell r="D1705" t="str">
            <v>h</v>
          </cell>
          <cell r="E1705">
            <v>416.90800847131794</v>
          </cell>
          <cell r="F1705">
            <v>1</v>
          </cell>
          <cell r="G1705">
            <v>416.90800847131794</v>
          </cell>
        </row>
        <row r="1706">
          <cell r="B1706" t="str">
            <v>02.02.02</v>
          </cell>
          <cell r="C1706" t="str">
            <v>SINALIZAÇÃO DE TRÂNSITO, COM PLACAS</v>
          </cell>
          <cell r="D1706" t="str">
            <v>m²</v>
          </cell>
          <cell r="E1706">
            <v>12.042597729538622</v>
          </cell>
          <cell r="F1706">
            <v>2</v>
          </cell>
          <cell r="G1706">
            <v>24.085195459077244</v>
          </cell>
        </row>
        <row r="1707">
          <cell r="B1707" t="str">
            <v>02.02.01</v>
          </cell>
          <cell r="C1707" t="str">
            <v>SINALIZAÇÃO DE TRÂNSITO NOTURNA</v>
          </cell>
          <cell r="D1707" t="str">
            <v>m</v>
          </cell>
          <cell r="E1707">
            <v>4.1594908393649428</v>
          </cell>
          <cell r="F1707">
            <v>2</v>
          </cell>
          <cell r="G1707">
            <v>8.3189816787298856</v>
          </cell>
        </row>
        <row r="1708">
          <cell r="C1708" t="str">
            <v/>
          </cell>
          <cell r="D1708" t="str">
            <v/>
          </cell>
          <cell r="E1708" t="str">
            <v/>
          </cell>
          <cell r="G1708" t="str">
            <v/>
          </cell>
        </row>
        <row r="1709">
          <cell r="C1709" t="str">
            <v/>
          </cell>
          <cell r="D1709" t="str">
            <v/>
          </cell>
          <cell r="E1709" t="str">
            <v/>
          </cell>
          <cell r="G1709" t="str">
            <v/>
          </cell>
        </row>
        <row r="1710">
          <cell r="C1710" t="str">
            <v/>
          </cell>
          <cell r="D1710" t="str">
            <v/>
          </cell>
          <cell r="E1710" t="str">
            <v/>
          </cell>
          <cell r="G1710" t="str">
            <v/>
          </cell>
        </row>
        <row r="1711">
          <cell r="C1711" t="str">
            <v/>
          </cell>
          <cell r="D1711" t="str">
            <v/>
          </cell>
          <cell r="E1711" t="str">
            <v/>
          </cell>
          <cell r="G1711" t="str">
            <v/>
          </cell>
        </row>
        <row r="1713">
          <cell r="A1713" t="str">
            <v>07.23</v>
          </cell>
          <cell r="C1713" t="str">
            <v>REPARO EM REDE COLETORA DE ESGOTO,  FERRO FUNDIDO, DIÂMETRO ACIMA DE 100mm ATÉ 200mm</v>
          </cell>
          <cell r="D1713" t="str">
            <v xml:space="preserve">un  </v>
          </cell>
          <cell r="E1713" t="str">
            <v>DIURNO</v>
          </cell>
          <cell r="F1713">
            <v>1</v>
          </cell>
          <cell r="G1713">
            <v>2100.2199999999998</v>
          </cell>
        </row>
        <row r="1714">
          <cell r="B1714" t="str">
            <v>ITEM P.U.</v>
          </cell>
          <cell r="C1714" t="str">
            <v>DESCRIÇÃO SERVIÇO/MATERIAIS UNITÁRIO</v>
          </cell>
          <cell r="D1714" t="str">
            <v xml:space="preserve">UN </v>
          </cell>
          <cell r="E1714" t="str">
            <v>PREÇO SERVIÇO/MATERIAL UNITÁRIO</v>
          </cell>
        </row>
        <row r="1715">
          <cell r="C1715" t="str">
            <v/>
          </cell>
          <cell r="D1715" t="str">
            <v/>
          </cell>
          <cell r="E1715" t="str">
            <v/>
          </cell>
          <cell r="G1715" t="str">
            <v/>
          </cell>
        </row>
        <row r="1716">
          <cell r="B1716" t="str">
            <v>01.18.03</v>
          </cell>
          <cell r="C1716" t="str">
            <v>TUBO FOFO 200mm JEI</v>
          </cell>
          <cell r="D1716" t="str">
            <v>m</v>
          </cell>
          <cell r="E1716">
            <v>673.71602874519965</v>
          </cell>
          <cell r="F1716">
            <v>1</v>
          </cell>
          <cell r="G1716">
            <v>673.71602874519965</v>
          </cell>
        </row>
        <row r="1717">
          <cell r="B1717" t="str">
            <v>01.21.04</v>
          </cell>
          <cell r="C1717" t="str">
            <v>LUVA JUNTA ELÁSTICA FOFO 200mm JEI</v>
          </cell>
          <cell r="D1717" t="str">
            <v xml:space="preserve">un </v>
          </cell>
          <cell r="E1717">
            <v>487.81902349401133</v>
          </cell>
          <cell r="F1717">
            <v>2</v>
          </cell>
          <cell r="G1717">
            <v>975.63804698802267</v>
          </cell>
        </row>
        <row r="1718">
          <cell r="B1718" t="str">
            <v>02.07.03</v>
          </cell>
          <cell r="C1718" t="str">
            <v>ASSENTAMENTO DE TUBOS E CONEXÕES EM F°F°, J.E., ATÉ DN 200 MM</v>
          </cell>
          <cell r="D1718" t="str">
            <v>m</v>
          </cell>
          <cell r="E1718">
            <v>9.8756773521449102</v>
          </cell>
          <cell r="F1718">
            <v>1</v>
          </cell>
          <cell r="G1718">
            <v>9.8756773521449102</v>
          </cell>
        </row>
        <row r="1719">
          <cell r="B1719" t="str">
            <v>02.01.07</v>
          </cell>
          <cell r="C1719" t="str">
            <v>LOCAÇÃO SERVIÇO AUTOVÁCUO E HIDROJATO COMBINADO</v>
          </cell>
          <cell r="D1719" t="str">
            <v>h</v>
          </cell>
          <cell r="E1719">
            <v>416.90800847131794</v>
          </cell>
          <cell r="F1719">
            <v>1</v>
          </cell>
          <cell r="G1719">
            <v>416.90800847131794</v>
          </cell>
        </row>
        <row r="1720">
          <cell r="B1720" t="str">
            <v>02.02.02</v>
          </cell>
          <cell r="C1720" t="str">
            <v>SINALIZAÇÃO DE TRÂNSITO, COM PLACAS</v>
          </cell>
          <cell r="D1720" t="str">
            <v>m²</v>
          </cell>
          <cell r="E1720">
            <v>12.042597729538622</v>
          </cell>
          <cell r="F1720">
            <v>2</v>
          </cell>
          <cell r="G1720">
            <v>24.085195459077244</v>
          </cell>
        </row>
        <row r="1721">
          <cell r="C1721" t="str">
            <v/>
          </cell>
          <cell r="D1721" t="str">
            <v/>
          </cell>
          <cell r="E1721" t="str">
            <v/>
          </cell>
          <cell r="G1721" t="str">
            <v/>
          </cell>
        </row>
        <row r="1722">
          <cell r="C1722" t="str">
            <v/>
          </cell>
          <cell r="D1722" t="str">
            <v/>
          </cell>
          <cell r="E1722" t="str">
            <v/>
          </cell>
          <cell r="G1722" t="str">
            <v/>
          </cell>
        </row>
        <row r="1723">
          <cell r="C1723" t="str">
            <v/>
          </cell>
          <cell r="D1723" t="str">
            <v/>
          </cell>
          <cell r="E1723" t="str">
            <v/>
          </cell>
          <cell r="G1723" t="str">
            <v/>
          </cell>
        </row>
        <row r="1724">
          <cell r="C1724" t="str">
            <v/>
          </cell>
          <cell r="D1724" t="str">
            <v/>
          </cell>
          <cell r="E1724" t="str">
            <v/>
          </cell>
          <cell r="G1724" t="str">
            <v/>
          </cell>
        </row>
        <row r="1725">
          <cell r="C1725" t="str">
            <v/>
          </cell>
          <cell r="D1725" t="str">
            <v/>
          </cell>
          <cell r="E1725" t="str">
            <v/>
          </cell>
          <cell r="G1725" t="str">
            <v/>
          </cell>
        </row>
        <row r="1727">
          <cell r="A1727" t="str">
            <v>07.24</v>
          </cell>
          <cell r="C1727" t="str">
            <v>REPARO EM REDE COLETORA DE ESGOTO,  FERRO FUNDIDO, DIÂMETRO ACIMA DE 100mm ATÉ 200mm</v>
          </cell>
          <cell r="D1727" t="str">
            <v xml:space="preserve">un  </v>
          </cell>
          <cell r="E1727" t="str">
            <v>NOTURNO</v>
          </cell>
          <cell r="F1727">
            <v>1</v>
          </cell>
          <cell r="G1727">
            <v>2635.68</v>
          </cell>
        </row>
        <row r="1728">
          <cell r="B1728" t="str">
            <v>ITEM P.U.</v>
          </cell>
          <cell r="C1728" t="str">
            <v>DESCRIÇÃO SERVIÇO/MATERIAIS UNITÁRIO</v>
          </cell>
          <cell r="D1728" t="str">
            <v xml:space="preserve">UN </v>
          </cell>
          <cell r="E1728" t="str">
            <v>PREÇO SERVIÇO/MATERIAL UNITÁRIO</v>
          </cell>
        </row>
        <row r="1729">
          <cell r="C1729" t="str">
            <v/>
          </cell>
          <cell r="D1729" t="str">
            <v/>
          </cell>
          <cell r="E1729" t="str">
            <v/>
          </cell>
          <cell r="G1729" t="str">
            <v/>
          </cell>
        </row>
        <row r="1730">
          <cell r="B1730" t="str">
            <v>01.18.03</v>
          </cell>
          <cell r="C1730" t="str">
            <v>TUBO FOFO 200mm JEI</v>
          </cell>
          <cell r="D1730" t="str">
            <v>m</v>
          </cell>
          <cell r="E1730">
            <v>673.71602874519965</v>
          </cell>
          <cell r="F1730">
            <v>1</v>
          </cell>
          <cell r="G1730">
            <v>673.71602874519965</v>
          </cell>
        </row>
        <row r="1731">
          <cell r="B1731" t="str">
            <v>01.21.04</v>
          </cell>
          <cell r="C1731" t="str">
            <v>LUVA JUNTA ELÁSTICA FOFO 200mm JEI</v>
          </cell>
          <cell r="D1731" t="str">
            <v xml:space="preserve">un </v>
          </cell>
          <cell r="E1731">
            <v>487.81902349401133</v>
          </cell>
          <cell r="F1731">
            <v>2</v>
          </cell>
          <cell r="G1731">
            <v>975.63804698802267</v>
          </cell>
        </row>
        <row r="1732">
          <cell r="B1732" t="str">
            <v>02.07.03</v>
          </cell>
          <cell r="C1732" t="str">
            <v>ASSENTAMENTO DE TUBOS E CONEXÕES EM F°F°, J.E., ATÉ DN 200 MM</v>
          </cell>
          <cell r="D1732" t="str">
            <v>m</v>
          </cell>
          <cell r="E1732">
            <v>9.8756773521449102</v>
          </cell>
          <cell r="F1732">
            <v>1</v>
          </cell>
          <cell r="G1732">
            <v>9.8756773521449102</v>
          </cell>
        </row>
        <row r="1733">
          <cell r="B1733" t="str">
            <v>02.01.07</v>
          </cell>
          <cell r="C1733" t="str">
            <v>LOCAÇÃO SERVIÇO AUTOVÁCUO E HIDROJATO COMBINADO</v>
          </cell>
          <cell r="D1733" t="str">
            <v>h</v>
          </cell>
          <cell r="E1733">
            <v>416.90800847131794</v>
          </cell>
          <cell r="F1733">
            <v>1</v>
          </cell>
          <cell r="G1733">
            <v>416.90800847131794</v>
          </cell>
        </row>
        <row r="1734">
          <cell r="B1734" t="str">
            <v>02.02.02</v>
          </cell>
          <cell r="C1734" t="str">
            <v>SINALIZAÇÃO DE TRÂNSITO, COM PLACAS</v>
          </cell>
          <cell r="D1734" t="str">
            <v>m²</v>
          </cell>
          <cell r="E1734">
            <v>12.042597729538622</v>
          </cell>
          <cell r="F1734">
            <v>2</v>
          </cell>
          <cell r="G1734">
            <v>24.085195459077244</v>
          </cell>
        </row>
        <row r="1735">
          <cell r="B1735" t="str">
            <v>02.02.01</v>
          </cell>
          <cell r="C1735" t="str">
            <v>SINALIZAÇÃO DE TRÂNSITO NOTURNA</v>
          </cell>
          <cell r="D1735" t="str">
            <v>m</v>
          </cell>
          <cell r="E1735">
            <v>4.1594908393649428</v>
          </cell>
          <cell r="F1735">
            <v>2</v>
          </cell>
          <cell r="G1735">
            <v>8.3189816787298856</v>
          </cell>
        </row>
        <row r="1736">
          <cell r="C1736" t="str">
            <v/>
          </cell>
          <cell r="D1736" t="str">
            <v/>
          </cell>
          <cell r="E1736" t="str">
            <v/>
          </cell>
          <cell r="G1736" t="str">
            <v/>
          </cell>
        </row>
        <row r="1737">
          <cell r="C1737" t="str">
            <v/>
          </cell>
          <cell r="D1737" t="str">
            <v/>
          </cell>
          <cell r="E1737" t="str">
            <v/>
          </cell>
          <cell r="G1737" t="str">
            <v/>
          </cell>
        </row>
        <row r="1738">
          <cell r="C1738" t="str">
            <v/>
          </cell>
          <cell r="D1738" t="str">
            <v/>
          </cell>
          <cell r="E1738" t="str">
            <v/>
          </cell>
          <cell r="G1738" t="str">
            <v/>
          </cell>
        </row>
        <row r="1739">
          <cell r="C1739" t="str">
            <v/>
          </cell>
          <cell r="D1739" t="str">
            <v/>
          </cell>
          <cell r="E1739" t="str">
            <v/>
          </cell>
          <cell r="G1739" t="str">
            <v/>
          </cell>
        </row>
        <row r="1740">
          <cell r="C1740" t="str">
            <v/>
          </cell>
          <cell r="D1740" t="str">
            <v/>
          </cell>
          <cell r="E1740" t="str">
            <v/>
          </cell>
          <cell r="G1740" t="str">
            <v/>
          </cell>
        </row>
        <row r="1742">
          <cell r="A1742" t="str">
            <v>07.25</v>
          </cell>
          <cell r="C1742" t="str">
            <v>REPARO EM REDE COLETORA DE ESGOTO,  FERRO FUNDIDO, DIÂMETRO ACIMA DE 200mm ATÉ 300mm</v>
          </cell>
          <cell r="D1742" t="str">
            <v xml:space="preserve">un  </v>
          </cell>
          <cell r="E1742" t="str">
            <v>DIURNO</v>
          </cell>
          <cell r="F1742">
            <v>1</v>
          </cell>
          <cell r="G1742">
            <v>3420.52</v>
          </cell>
        </row>
        <row r="1743">
          <cell r="B1743" t="str">
            <v>ITEM P.U.</v>
          </cell>
          <cell r="C1743" t="str">
            <v>DESCRIÇÃO SERVIÇO/MATERIAIS UNITÁRIO</v>
          </cell>
          <cell r="D1743" t="str">
            <v xml:space="preserve">UN </v>
          </cell>
          <cell r="E1743" t="str">
            <v>PREÇO SERVIÇO/MATERIAL UNITÁRIO</v>
          </cell>
        </row>
        <row r="1744">
          <cell r="C1744" t="str">
            <v/>
          </cell>
          <cell r="D1744" t="str">
            <v/>
          </cell>
          <cell r="E1744" t="str">
            <v/>
          </cell>
          <cell r="G1744" t="str">
            <v/>
          </cell>
        </row>
        <row r="1745">
          <cell r="B1745" t="str">
            <v>01.18.05</v>
          </cell>
          <cell r="C1745" t="str">
            <v>TUBO FOFO 300mm JEI</v>
          </cell>
          <cell r="D1745" t="str">
            <v>m</v>
          </cell>
          <cell r="E1745">
            <v>996.68299097872318</v>
          </cell>
          <cell r="F1745">
            <v>1</v>
          </cell>
          <cell r="G1745">
            <v>996.68299097872318</v>
          </cell>
        </row>
        <row r="1746">
          <cell r="B1746" t="str">
            <v>01.23.04</v>
          </cell>
          <cell r="C1746" t="str">
            <v>LUVA JUNTA ELÁSTICA FOFO 300mm JEI</v>
          </cell>
          <cell r="D1746" t="str">
            <v xml:space="preserve">un </v>
          </cell>
          <cell r="E1746">
            <v>985.02608305868159</v>
          </cell>
          <cell r="F1746">
            <v>2</v>
          </cell>
          <cell r="G1746">
            <v>1970.0521661173632</v>
          </cell>
        </row>
        <row r="1747">
          <cell r="B1747" t="str">
            <v>02.07.05</v>
          </cell>
          <cell r="C1747" t="str">
            <v>ASSENTAMENTO DE TUBOS E CONEXÕES EM F°F°, J.E., ATÉ DN 300 MM</v>
          </cell>
          <cell r="D1747" t="str">
            <v>m</v>
          </cell>
          <cell r="E1747">
            <v>12.789811652777834</v>
          </cell>
          <cell r="F1747">
            <v>1</v>
          </cell>
          <cell r="G1747">
            <v>12.789811652777834</v>
          </cell>
        </row>
        <row r="1748">
          <cell r="B1748" t="str">
            <v>02.01.07</v>
          </cell>
          <cell r="C1748" t="str">
            <v>LOCAÇÃO SERVIÇO AUTOVÁCUO E HIDROJATO COMBINADO</v>
          </cell>
          <cell r="D1748" t="str">
            <v>h</v>
          </cell>
          <cell r="E1748">
            <v>416.90800847131794</v>
          </cell>
          <cell r="F1748">
            <v>1</v>
          </cell>
          <cell r="G1748">
            <v>416.90800847131794</v>
          </cell>
        </row>
        <row r="1749">
          <cell r="B1749" t="str">
            <v>02.02.02</v>
          </cell>
          <cell r="C1749" t="str">
            <v>SINALIZAÇÃO DE TRÂNSITO, COM PLACAS</v>
          </cell>
          <cell r="D1749" t="str">
            <v>m²</v>
          </cell>
          <cell r="E1749">
            <v>12.042597729538622</v>
          </cell>
          <cell r="F1749">
            <v>2</v>
          </cell>
          <cell r="G1749">
            <v>24.085195459077244</v>
          </cell>
        </row>
        <row r="1750">
          <cell r="C1750" t="str">
            <v/>
          </cell>
          <cell r="D1750" t="str">
            <v/>
          </cell>
          <cell r="E1750" t="str">
            <v/>
          </cell>
          <cell r="G1750" t="str">
            <v/>
          </cell>
        </row>
        <row r="1751">
          <cell r="C1751" t="str">
            <v/>
          </cell>
          <cell r="D1751" t="str">
            <v/>
          </cell>
          <cell r="E1751" t="str">
            <v/>
          </cell>
          <cell r="G1751" t="str">
            <v/>
          </cell>
        </row>
        <row r="1752">
          <cell r="C1752" t="str">
            <v/>
          </cell>
          <cell r="D1752" t="str">
            <v/>
          </cell>
          <cell r="E1752" t="str">
            <v/>
          </cell>
          <cell r="G1752" t="str">
            <v/>
          </cell>
        </row>
        <row r="1753">
          <cell r="C1753" t="str">
            <v/>
          </cell>
          <cell r="D1753" t="str">
            <v/>
          </cell>
          <cell r="E1753" t="str">
            <v/>
          </cell>
          <cell r="G1753" t="str">
            <v/>
          </cell>
        </row>
        <row r="1755">
          <cell r="C1755" t="str">
            <v/>
          </cell>
          <cell r="D1755" t="str">
            <v/>
          </cell>
          <cell r="E1755" t="str">
            <v/>
          </cell>
          <cell r="G1755" t="str">
            <v/>
          </cell>
        </row>
        <row r="1757">
          <cell r="A1757" t="str">
            <v>07.26</v>
          </cell>
          <cell r="C1757" t="str">
            <v>REPARO EM REDE COLETORA DE ESGOTO,  FERRO FUNDIDO, DIÂMETRO ACIMA DE 200mm ATÉ 300mm</v>
          </cell>
          <cell r="D1757" t="str">
            <v xml:space="preserve">un  </v>
          </cell>
          <cell r="E1757" t="str">
            <v>NOTURNO</v>
          </cell>
          <cell r="F1757">
            <v>1</v>
          </cell>
          <cell r="G1757">
            <v>4286.05</v>
          </cell>
        </row>
        <row r="1758">
          <cell r="B1758" t="str">
            <v>ITEM P.U.</v>
          </cell>
          <cell r="C1758" t="str">
            <v>DESCRIÇÃO SERVIÇO/MATERIAIS UNITÁRIO</v>
          </cell>
          <cell r="D1758" t="str">
            <v xml:space="preserve">UN </v>
          </cell>
          <cell r="E1758" t="str">
            <v>PREÇO SERVIÇO/MATERIAL UNITÁRIO</v>
          </cell>
        </row>
        <row r="1759">
          <cell r="C1759" t="str">
            <v/>
          </cell>
          <cell r="D1759" t="str">
            <v/>
          </cell>
          <cell r="E1759" t="str">
            <v/>
          </cell>
          <cell r="G1759" t="str">
            <v/>
          </cell>
        </row>
        <row r="1760">
          <cell r="B1760" t="str">
            <v>01.18.05</v>
          </cell>
          <cell r="C1760" t="str">
            <v>TUBO FOFO 300mm JEI</v>
          </cell>
          <cell r="D1760" t="str">
            <v>m</v>
          </cell>
          <cell r="E1760">
            <v>996.68299097872318</v>
          </cell>
          <cell r="F1760">
            <v>1</v>
          </cell>
          <cell r="G1760">
            <v>996.68299097872318</v>
          </cell>
        </row>
        <row r="1761">
          <cell r="B1761" t="str">
            <v>01.23.04</v>
          </cell>
          <cell r="C1761" t="str">
            <v>LUVA JUNTA ELÁSTICA FOFO 300mm JEI</v>
          </cell>
          <cell r="D1761" t="str">
            <v xml:space="preserve">un </v>
          </cell>
          <cell r="E1761">
            <v>985.02608305868159</v>
          </cell>
          <cell r="F1761">
            <v>2</v>
          </cell>
          <cell r="G1761">
            <v>1970.0521661173632</v>
          </cell>
        </row>
        <row r="1762">
          <cell r="B1762" t="str">
            <v>02.07.05</v>
          </cell>
          <cell r="C1762" t="str">
            <v>ASSENTAMENTO DE TUBOS E CONEXÕES EM F°F°, J.E., ATÉ DN 300 MM</v>
          </cell>
          <cell r="D1762" t="str">
            <v>m</v>
          </cell>
          <cell r="E1762">
            <v>12.789811652777834</v>
          </cell>
          <cell r="F1762">
            <v>1</v>
          </cell>
          <cell r="G1762">
            <v>12.789811652777834</v>
          </cell>
        </row>
        <row r="1763">
          <cell r="B1763" t="str">
            <v>02.01.07</v>
          </cell>
          <cell r="C1763" t="str">
            <v>LOCAÇÃO SERVIÇO AUTOVÁCUO E HIDROJATO COMBINADO</v>
          </cell>
          <cell r="D1763" t="str">
            <v>h</v>
          </cell>
          <cell r="E1763">
            <v>416.90800847131794</v>
          </cell>
          <cell r="F1763">
            <v>1</v>
          </cell>
          <cell r="G1763">
            <v>416.90800847131794</v>
          </cell>
        </row>
        <row r="1764">
          <cell r="B1764" t="str">
            <v>02.02.02</v>
          </cell>
          <cell r="C1764" t="str">
            <v>SINALIZAÇÃO DE TRÂNSITO, COM PLACAS</v>
          </cell>
          <cell r="D1764" t="str">
            <v>m²</v>
          </cell>
          <cell r="E1764">
            <v>12.042597729538622</v>
          </cell>
          <cell r="F1764">
            <v>2</v>
          </cell>
          <cell r="G1764">
            <v>24.085195459077244</v>
          </cell>
        </row>
        <row r="1765">
          <cell r="B1765" t="str">
            <v>02.02.01</v>
          </cell>
          <cell r="C1765" t="str">
            <v>SINALIZAÇÃO DE TRÂNSITO NOTURNA</v>
          </cell>
          <cell r="D1765" t="str">
            <v>m</v>
          </cell>
          <cell r="E1765">
            <v>4.1594908393649428</v>
          </cell>
          <cell r="F1765">
            <v>2</v>
          </cell>
          <cell r="G1765">
            <v>8.3189816787298856</v>
          </cell>
        </row>
        <row r="1766">
          <cell r="C1766" t="str">
            <v/>
          </cell>
          <cell r="D1766" t="str">
            <v/>
          </cell>
          <cell r="E1766" t="str">
            <v/>
          </cell>
          <cell r="G1766" t="str">
            <v/>
          </cell>
        </row>
        <row r="1767">
          <cell r="C1767" t="str">
            <v/>
          </cell>
          <cell r="D1767" t="str">
            <v/>
          </cell>
          <cell r="E1767" t="str">
            <v/>
          </cell>
          <cell r="G1767" t="str">
            <v/>
          </cell>
        </row>
        <row r="1768">
          <cell r="C1768" t="str">
            <v/>
          </cell>
          <cell r="D1768" t="str">
            <v/>
          </cell>
          <cell r="E1768" t="str">
            <v/>
          </cell>
          <cell r="G1768" t="str">
            <v/>
          </cell>
        </row>
        <row r="1770">
          <cell r="C1770" t="str">
            <v/>
          </cell>
          <cell r="D1770" t="str">
            <v/>
          </cell>
          <cell r="E1770" t="str">
            <v/>
          </cell>
          <cell r="G1770" t="str">
            <v/>
          </cell>
        </row>
        <row r="1772">
          <cell r="A1772" t="str">
            <v>07.27</v>
          </cell>
          <cell r="C1772" t="str">
            <v>VISTORIA TÉCNICA</v>
          </cell>
          <cell r="D1772" t="str">
            <v xml:space="preserve">un  </v>
          </cell>
          <cell r="E1772" t="str">
            <v>DIURNO</v>
          </cell>
          <cell r="F1772">
            <v>1</v>
          </cell>
          <cell r="G1772">
            <v>72.22</v>
          </cell>
        </row>
        <row r="1773">
          <cell r="B1773" t="str">
            <v>ITEM P.U.</v>
          </cell>
          <cell r="C1773" t="str">
            <v>DESCRIÇÃO SERVIÇO/MATERIAIS UNITÁRIO</v>
          </cell>
          <cell r="D1773" t="str">
            <v xml:space="preserve">UN </v>
          </cell>
          <cell r="E1773" t="str">
            <v>PREÇO SERVIÇO/MATERIAL UNITÁRIO</v>
          </cell>
        </row>
        <row r="1774">
          <cell r="C1774" t="str">
            <v/>
          </cell>
          <cell r="D1774" t="str">
            <v/>
          </cell>
          <cell r="E1774" t="str">
            <v/>
          </cell>
          <cell r="G1774" t="str">
            <v/>
          </cell>
        </row>
        <row r="1775">
          <cell r="B1775" t="str">
            <v>02.12.07</v>
          </cell>
          <cell r="C1775" t="str">
            <v>TÉCNICO EDIFICAÇÕES/SANEAMENTO/SEGURANÇA</v>
          </cell>
          <cell r="D1775" t="str">
            <v>h</v>
          </cell>
          <cell r="E1775">
            <v>28.917178829357479</v>
          </cell>
          <cell r="F1775">
            <v>0.75</v>
          </cell>
          <cell r="G1775">
            <v>21.687884122018108</v>
          </cell>
        </row>
        <row r="1776">
          <cell r="B1776" t="str">
            <v>02.01.02</v>
          </cell>
          <cell r="C1776" t="str">
            <v>LOCAÇÃO UTILITÁRIO</v>
          </cell>
          <cell r="D1776" t="str">
            <v>h</v>
          </cell>
          <cell r="E1776">
            <v>101.06068311810334</v>
          </cell>
          <cell r="F1776">
            <v>0.5</v>
          </cell>
          <cell r="G1776">
            <v>50.530341559051671</v>
          </cell>
        </row>
        <row r="1777">
          <cell r="C1777" t="str">
            <v/>
          </cell>
          <cell r="D1777" t="str">
            <v/>
          </cell>
          <cell r="E1777" t="str">
            <v/>
          </cell>
          <cell r="G1777" t="str">
            <v/>
          </cell>
        </row>
        <row r="1778">
          <cell r="C1778" t="str">
            <v/>
          </cell>
          <cell r="D1778" t="str">
            <v/>
          </cell>
          <cell r="E1778" t="str">
            <v/>
          </cell>
          <cell r="G1778" t="str">
            <v/>
          </cell>
        </row>
        <row r="1779">
          <cell r="C1779" t="str">
            <v/>
          </cell>
          <cell r="D1779" t="str">
            <v/>
          </cell>
          <cell r="E1779" t="str">
            <v/>
          </cell>
          <cell r="G1779" t="str">
            <v/>
          </cell>
        </row>
        <row r="1780">
          <cell r="C1780" t="str">
            <v/>
          </cell>
          <cell r="D1780" t="str">
            <v/>
          </cell>
          <cell r="E1780" t="str">
            <v/>
          </cell>
          <cell r="G1780" t="str">
            <v/>
          </cell>
        </row>
        <row r="1781">
          <cell r="C1781" t="str">
            <v/>
          </cell>
          <cell r="D1781" t="str">
            <v/>
          </cell>
          <cell r="E1781" t="str">
            <v/>
          </cell>
          <cell r="G1781" t="str">
            <v/>
          </cell>
        </row>
        <row r="1782">
          <cell r="C1782" t="str">
            <v/>
          </cell>
          <cell r="D1782" t="str">
            <v/>
          </cell>
          <cell r="E1782" t="str">
            <v/>
          </cell>
          <cell r="G1782" t="str">
            <v/>
          </cell>
        </row>
        <row r="1783">
          <cell r="C1783" t="str">
            <v/>
          </cell>
          <cell r="D1783" t="str">
            <v/>
          </cell>
          <cell r="E1783" t="str">
            <v/>
          </cell>
          <cell r="G1783" t="str">
            <v/>
          </cell>
        </row>
        <row r="1784">
          <cell r="C1784" t="str">
            <v/>
          </cell>
          <cell r="D1784" t="str">
            <v/>
          </cell>
          <cell r="E1784" t="str">
            <v/>
          </cell>
          <cell r="G1784" t="str">
            <v/>
          </cell>
        </row>
        <row r="1786">
          <cell r="A1786" t="str">
            <v>07.30</v>
          </cell>
          <cell r="C1786" t="str">
            <v>CONSERTO DE CAIXA DE INSPEÇÃO</v>
          </cell>
          <cell r="D1786" t="str">
            <v xml:space="preserve">un  </v>
          </cell>
          <cell r="E1786" t="str">
            <v>DIURNO</v>
          </cell>
          <cell r="F1786">
            <v>1</v>
          </cell>
          <cell r="G1786">
            <v>203.54</v>
          </cell>
        </row>
        <row r="1787">
          <cell r="B1787" t="str">
            <v>ITEM P.U.</v>
          </cell>
          <cell r="C1787" t="str">
            <v>DESCRIÇÃO SERVIÇO/MATERIAIS UNITÁRIO</v>
          </cell>
          <cell r="D1787" t="str">
            <v xml:space="preserve">UN </v>
          </cell>
          <cell r="E1787" t="str">
            <v>PREÇO SERVIÇO/MATERIAL UNITÁRIO</v>
          </cell>
        </row>
        <row r="1788">
          <cell r="C1788" t="str">
            <v/>
          </cell>
          <cell r="D1788" t="str">
            <v/>
          </cell>
          <cell r="E1788" t="str">
            <v/>
          </cell>
          <cell r="G1788" t="str">
            <v/>
          </cell>
        </row>
        <row r="1789">
          <cell r="B1789" t="str">
            <v>01.01.01</v>
          </cell>
          <cell r="C1789" t="str">
            <v>AREIA</v>
          </cell>
          <cell r="D1789" t="str">
            <v>m³</v>
          </cell>
          <cell r="E1789">
            <v>156.27433656460818</v>
          </cell>
          <cell r="F1789">
            <v>1.3816000000000002E-2</v>
          </cell>
          <cell r="G1789">
            <v>2.1590862339766268</v>
          </cell>
        </row>
        <row r="1790">
          <cell r="B1790" t="str">
            <v>01.01.06</v>
          </cell>
          <cell r="C1790" t="str">
            <v xml:space="preserve">CIMENTO CPII </v>
          </cell>
          <cell r="D1790" t="str">
            <v>Kg</v>
          </cell>
          <cell r="E1790">
            <v>0.92607014260508547</v>
          </cell>
          <cell r="F1790">
            <v>10</v>
          </cell>
          <cell r="G1790">
            <v>9.2607014260508542</v>
          </cell>
        </row>
        <row r="1791">
          <cell r="B1791" t="str">
            <v>01.01.29</v>
          </cell>
          <cell r="C1791" t="str">
            <v>ENDURECEDOR MINERAL DE BASE CIMENTICIA PARA PISO DE CONCRETO</v>
          </cell>
          <cell r="D1791" t="str">
            <v>Kg</v>
          </cell>
          <cell r="E1791">
            <v>10.418289104307211</v>
          </cell>
          <cell r="F1791">
            <v>0.05</v>
          </cell>
          <cell r="G1791">
            <v>0.52091445521536062</v>
          </cell>
        </row>
        <row r="1792">
          <cell r="B1792" t="str">
            <v>01.01.31</v>
          </cell>
          <cell r="C1792" t="str">
            <v>SELANTE ACRILICO PARA TRATAMENTO / ACABAMENTO SUPERFICIAL DE CONCRETO APARENTE, PEDRAS E OUTROS</v>
          </cell>
          <cell r="D1792" t="str">
            <v>litro</v>
          </cell>
          <cell r="E1792">
            <v>32.481910251873373</v>
          </cell>
          <cell r="F1792">
            <v>0.69080000000000008</v>
          </cell>
          <cell r="G1792">
            <v>22.438503601994128</v>
          </cell>
        </row>
        <row r="1793">
          <cell r="B1793" t="str">
            <v>02.12.05</v>
          </cell>
          <cell r="C1793" t="str">
            <v>PEDREIRO</v>
          </cell>
          <cell r="D1793" t="str">
            <v>h</v>
          </cell>
          <cell r="E1793">
            <v>38.444156350657423</v>
          </cell>
          <cell r="F1793">
            <v>1</v>
          </cell>
          <cell r="G1793">
            <v>38.444156350657423</v>
          </cell>
        </row>
        <row r="1794">
          <cell r="B1794" t="str">
            <v>02.01.02</v>
          </cell>
          <cell r="C1794" t="str">
            <v>LOCAÇÃO UTILITÁRIO</v>
          </cell>
          <cell r="D1794" t="str">
            <v>h</v>
          </cell>
          <cell r="E1794">
            <v>101.06068311810334</v>
          </cell>
          <cell r="F1794">
            <v>1</v>
          </cell>
          <cell r="G1794">
            <v>101.06068311810334</v>
          </cell>
        </row>
        <row r="1795">
          <cell r="B1795" t="str">
            <v>02.12.02</v>
          </cell>
          <cell r="C1795" t="str">
            <v>AJUDANTE ENCANADOR</v>
          </cell>
          <cell r="D1795" t="str">
            <v>h</v>
          </cell>
          <cell r="E1795">
            <v>29.651939187209368</v>
          </cell>
          <cell r="F1795">
            <v>1</v>
          </cell>
          <cell r="G1795">
            <v>29.651939187209368</v>
          </cell>
        </row>
        <row r="1796">
          <cell r="C1796" t="str">
            <v/>
          </cell>
          <cell r="D1796" t="str">
            <v/>
          </cell>
          <cell r="E1796" t="str">
            <v/>
          </cell>
          <cell r="G1796" t="str">
            <v/>
          </cell>
        </row>
        <row r="1797">
          <cell r="C1797" t="str">
            <v/>
          </cell>
          <cell r="D1797" t="str">
            <v/>
          </cell>
          <cell r="E1797" t="str">
            <v/>
          </cell>
          <cell r="G1797" t="str">
            <v/>
          </cell>
        </row>
        <row r="1798">
          <cell r="C1798" t="str">
            <v/>
          </cell>
          <cell r="D1798" t="str">
            <v/>
          </cell>
          <cell r="E1798" t="str">
            <v/>
          </cell>
          <cell r="G1798" t="str">
            <v/>
          </cell>
        </row>
        <row r="1800">
          <cell r="A1800" t="str">
            <v>07.33</v>
          </cell>
          <cell r="C1800" t="str">
            <v>CONSERTO DE POÇO DE VISITA</v>
          </cell>
          <cell r="D1800" t="str">
            <v xml:space="preserve">un  </v>
          </cell>
          <cell r="E1800" t="str">
            <v>DIURNO</v>
          </cell>
          <cell r="F1800">
            <v>1</v>
          </cell>
          <cell r="G1800">
            <v>591.45000000000005</v>
          </cell>
        </row>
        <row r="1801">
          <cell r="B1801" t="str">
            <v>ITEM P.U.</v>
          </cell>
          <cell r="C1801" t="str">
            <v>DESCRIÇÃO SERVIÇO/MATERIAIS UNITÁRIO</v>
          </cell>
          <cell r="D1801" t="str">
            <v xml:space="preserve">UN </v>
          </cell>
          <cell r="E1801" t="str">
            <v>PREÇO SERVIÇO/MATERIAL UNITÁRIO</v>
          </cell>
        </row>
        <row r="1802">
          <cell r="C1802" t="str">
            <v/>
          </cell>
          <cell r="D1802" t="str">
            <v/>
          </cell>
          <cell r="E1802" t="str">
            <v/>
          </cell>
          <cell r="G1802" t="str">
            <v/>
          </cell>
        </row>
        <row r="1803">
          <cell r="B1803" t="str">
            <v>01.01.01</v>
          </cell>
          <cell r="C1803" t="str">
            <v>AREIA</v>
          </cell>
          <cell r="D1803" t="str">
            <v>m³</v>
          </cell>
          <cell r="E1803">
            <v>156.27433656460818</v>
          </cell>
          <cell r="F1803">
            <v>4.0505999999999993E-2</v>
          </cell>
          <cell r="G1803">
            <v>6.3300482768860178</v>
          </cell>
        </row>
        <row r="1804">
          <cell r="B1804" t="str">
            <v>01.01.06</v>
          </cell>
          <cell r="C1804" t="str">
            <v xml:space="preserve">CIMENTO CPII </v>
          </cell>
          <cell r="D1804" t="str">
            <v>Kg</v>
          </cell>
          <cell r="E1804">
            <v>0.92607014260508547</v>
          </cell>
          <cell r="F1804">
            <v>50</v>
          </cell>
          <cell r="G1804">
            <v>46.303507130254275</v>
          </cell>
        </row>
        <row r="1805">
          <cell r="B1805" t="str">
            <v>01.01.29</v>
          </cell>
          <cell r="C1805" t="str">
            <v>ENDURECEDOR MINERAL DE BASE CIMENTICIA PARA PISO DE CONCRETO</v>
          </cell>
          <cell r="D1805" t="str">
            <v>Kg</v>
          </cell>
          <cell r="E1805">
            <v>10.418289104307211</v>
          </cell>
          <cell r="F1805">
            <v>0.2</v>
          </cell>
          <cell r="G1805">
            <v>2.0836578208614425</v>
          </cell>
        </row>
        <row r="1806">
          <cell r="B1806" t="str">
            <v>01.01.31</v>
          </cell>
          <cell r="C1806" t="str">
            <v>SELANTE ACRILICO PARA TRATAMENTO / ACABAMENTO SUPERFICIAL DE CONCRETO APARENTE, PEDRAS E OUTROS</v>
          </cell>
          <cell r="D1806" t="str">
            <v>litro</v>
          </cell>
          <cell r="E1806">
            <v>32.481910251873373</v>
          </cell>
          <cell r="F1806">
            <v>2.7632000000000003</v>
          </cell>
          <cell r="G1806">
            <v>89.754014407976513</v>
          </cell>
        </row>
        <row r="1807">
          <cell r="B1807" t="str">
            <v>02.12.05</v>
          </cell>
          <cell r="C1807" t="str">
            <v>PEDREIRO</v>
          </cell>
          <cell r="D1807" t="str">
            <v>h</v>
          </cell>
          <cell r="E1807">
            <v>38.444156350657423</v>
          </cell>
          <cell r="F1807">
            <v>2.5</v>
          </cell>
          <cell r="G1807">
            <v>96.11039087664355</v>
          </cell>
        </row>
        <row r="1808">
          <cell r="B1808" t="str">
            <v>02.01.02</v>
          </cell>
          <cell r="C1808" t="str">
            <v>LOCAÇÃO UTILITÁRIO</v>
          </cell>
          <cell r="D1808" t="str">
            <v>h</v>
          </cell>
          <cell r="E1808">
            <v>101.06068311810334</v>
          </cell>
          <cell r="F1808">
            <v>2.5</v>
          </cell>
          <cell r="G1808">
            <v>252.65170779525835</v>
          </cell>
        </row>
        <row r="1809">
          <cell r="B1809" t="str">
            <v>02.12.02</v>
          </cell>
          <cell r="C1809" t="str">
            <v>AJUDANTE ENCANADOR</v>
          </cell>
          <cell r="D1809" t="str">
            <v>h</v>
          </cell>
          <cell r="E1809">
            <v>29.651939187209368</v>
          </cell>
          <cell r="F1809">
            <v>2.5</v>
          </cell>
          <cell r="G1809">
            <v>74.129847968023427</v>
          </cell>
        </row>
        <row r="1810">
          <cell r="B1810" t="str">
            <v>02.02.02</v>
          </cell>
          <cell r="C1810" t="str">
            <v>SINALIZAÇÃO DE TRÂNSITO, COM PLACAS</v>
          </cell>
          <cell r="D1810" t="str">
            <v>m²</v>
          </cell>
          <cell r="E1810">
            <v>12.042597729538622</v>
          </cell>
          <cell r="F1810">
            <v>2</v>
          </cell>
          <cell r="G1810">
            <v>24.085195459077244</v>
          </cell>
        </row>
        <row r="1811">
          <cell r="C1811" t="str">
            <v/>
          </cell>
          <cell r="D1811" t="str">
            <v/>
          </cell>
          <cell r="E1811" t="str">
            <v/>
          </cell>
          <cell r="G1811" t="str">
            <v/>
          </cell>
        </row>
        <row r="1812">
          <cell r="C1812" t="str">
            <v/>
          </cell>
          <cell r="D1812" t="str">
            <v/>
          </cell>
          <cell r="E1812" t="str">
            <v/>
          </cell>
          <cell r="G1812" t="str">
            <v/>
          </cell>
        </row>
        <row r="1814">
          <cell r="A1814" t="str">
            <v>07.34</v>
          </cell>
          <cell r="C1814" t="str">
            <v>LIMPEZA DE POÇO DE  ESTAÇÃO ELEVATÓRIA DE ATÉ 20M3</v>
          </cell>
          <cell r="D1814" t="str">
            <v xml:space="preserve">un  </v>
          </cell>
          <cell r="E1814" t="str">
            <v>DIURNO</v>
          </cell>
          <cell r="F1814">
            <v>1</v>
          </cell>
          <cell r="G1814">
            <v>2927.35</v>
          </cell>
        </row>
        <row r="1815">
          <cell r="B1815" t="str">
            <v>ITEM P.U.</v>
          </cell>
          <cell r="C1815" t="str">
            <v>DESCRIÇÃO SERVIÇO/MATERIAIS UNITÁRIO</v>
          </cell>
          <cell r="D1815" t="str">
            <v xml:space="preserve">UN </v>
          </cell>
          <cell r="E1815" t="str">
            <v>PREÇO SERVIÇO/MATERIAL UNITÁRIO</v>
          </cell>
        </row>
        <row r="1816">
          <cell r="C1816" t="str">
            <v/>
          </cell>
          <cell r="D1816" t="str">
            <v/>
          </cell>
          <cell r="E1816" t="str">
            <v/>
          </cell>
          <cell r="G1816" t="str">
            <v/>
          </cell>
        </row>
        <row r="1817">
          <cell r="B1817" t="str">
            <v>02.12.07</v>
          </cell>
          <cell r="C1817" t="str">
            <v>TÉCNICO EDIFICAÇÕES/SANEAMENTO/SEGURANÇA</v>
          </cell>
          <cell r="D1817" t="str">
            <v>h</v>
          </cell>
          <cell r="E1817">
            <v>28.917178829357479</v>
          </cell>
          <cell r="F1817">
            <v>3</v>
          </cell>
          <cell r="G1817">
            <v>86.751536488072432</v>
          </cell>
        </row>
        <row r="1818">
          <cell r="B1818" t="str">
            <v>02.12.01</v>
          </cell>
          <cell r="C1818" t="str">
            <v>ENCANADOR</v>
          </cell>
          <cell r="D1818" t="str">
            <v>h</v>
          </cell>
          <cell r="E1818">
            <v>39.154009577734676</v>
          </cell>
          <cell r="F1818">
            <v>3</v>
          </cell>
          <cell r="G1818">
            <v>117.46202873320402</v>
          </cell>
        </row>
        <row r="1819">
          <cell r="B1819" t="str">
            <v>02.12.02</v>
          </cell>
          <cell r="C1819" t="str">
            <v>AJUDANTE ENCANADOR</v>
          </cell>
          <cell r="D1819" t="str">
            <v>h</v>
          </cell>
          <cell r="E1819">
            <v>29.651939187209368</v>
          </cell>
          <cell r="F1819">
            <v>3</v>
          </cell>
          <cell r="G1819">
            <v>88.955817561628109</v>
          </cell>
        </row>
        <row r="1820">
          <cell r="B1820" t="str">
            <v>02.01.07</v>
          </cell>
          <cell r="C1820" t="str">
            <v>LOCAÇÃO SERVIÇO AUTOVÁCUO E HIDROJATO COMBINADO</v>
          </cell>
          <cell r="D1820" t="str">
            <v>h</v>
          </cell>
          <cell r="E1820">
            <v>416.90800847131794</v>
          </cell>
          <cell r="F1820">
            <v>4</v>
          </cell>
          <cell r="G1820">
            <v>1667.6320338852718</v>
          </cell>
        </row>
        <row r="1821">
          <cell r="B1821" t="str">
            <v>02.01.08</v>
          </cell>
          <cell r="C1821" t="str">
            <v>TRANSPORTE E DESTINAÇÃO DE RESÍDUO SÓLIDO DE TRATAMENTO DE ESGOTO (LODO)</v>
          </cell>
          <cell r="D1821" t="str">
            <v>m³</v>
          </cell>
          <cell r="E1821">
            <v>684.94609630261039</v>
          </cell>
          <cell r="F1821">
            <v>0.88312499999999994</v>
          </cell>
          <cell r="G1821">
            <v>604.89302129724274</v>
          </cell>
        </row>
        <row r="1822">
          <cell r="B1822" t="str">
            <v>02.11.14</v>
          </cell>
          <cell r="C1822" t="str">
            <v>COLETA DE RESÍDUO SÓLIDO PROVENIENTE DE ESTAÇÃO ELEVATÓRIA DE ESGOTO</v>
          </cell>
          <cell r="D1822" t="str">
            <v>m³</v>
          </cell>
          <cell r="E1822">
            <v>410.96765778156623</v>
          </cell>
          <cell r="F1822">
            <v>0.88</v>
          </cell>
          <cell r="G1822">
            <v>361.65153884777828</v>
          </cell>
        </row>
        <row r="1823">
          <cell r="C1823" t="str">
            <v/>
          </cell>
          <cell r="D1823" t="str">
            <v/>
          </cell>
          <cell r="E1823" t="str">
            <v/>
          </cell>
          <cell r="G1823" t="str">
            <v/>
          </cell>
        </row>
        <row r="1824">
          <cell r="C1824" t="str">
            <v/>
          </cell>
          <cell r="D1824" t="str">
            <v/>
          </cell>
          <cell r="E1824" t="str">
            <v/>
          </cell>
          <cell r="G1824" t="str">
            <v/>
          </cell>
        </row>
        <row r="1825">
          <cell r="C1825" t="str">
            <v/>
          </cell>
          <cell r="D1825" t="str">
            <v/>
          </cell>
          <cell r="E1825" t="str">
            <v/>
          </cell>
          <cell r="G1825" t="str">
            <v/>
          </cell>
        </row>
        <row r="1826">
          <cell r="C1826" t="str">
            <v/>
          </cell>
          <cell r="D1826" t="str">
            <v/>
          </cell>
          <cell r="E1826" t="str">
            <v/>
          </cell>
          <cell r="G1826" t="str">
            <v/>
          </cell>
        </row>
        <row r="1827">
          <cell r="C1827" t="str">
            <v/>
          </cell>
          <cell r="D1827" t="str">
            <v/>
          </cell>
          <cell r="E1827" t="str">
            <v/>
          </cell>
          <cell r="G1827" t="str">
            <v/>
          </cell>
        </row>
        <row r="1828">
          <cell r="C1828" t="str">
            <v/>
          </cell>
          <cell r="D1828" t="str">
            <v/>
          </cell>
          <cell r="E1828" t="str">
            <v/>
          </cell>
          <cell r="G1828" t="str">
            <v/>
          </cell>
        </row>
        <row r="1829">
          <cell r="C1829" t="str">
            <v/>
          </cell>
          <cell r="D1829" t="str">
            <v/>
          </cell>
          <cell r="E1829" t="str">
            <v/>
          </cell>
          <cell r="G1829" t="str">
            <v/>
          </cell>
        </row>
        <row r="1830">
          <cell r="C1830" t="str">
            <v/>
          </cell>
          <cell r="D1830" t="str">
            <v/>
          </cell>
          <cell r="E1830" t="str">
            <v/>
          </cell>
          <cell r="G1830" t="str">
            <v/>
          </cell>
        </row>
        <row r="1831">
          <cell r="C1831" t="str">
            <v/>
          </cell>
          <cell r="D1831" t="str">
            <v/>
          </cell>
          <cell r="E1831" t="str">
            <v/>
          </cell>
          <cell r="G1831" t="str">
            <v/>
          </cell>
        </row>
        <row r="1833">
          <cell r="A1833" t="str">
            <v>07.35</v>
          </cell>
          <cell r="C1833" t="str">
            <v>LIMPEZA DE ESTAÇÃO DE POÇO ELEVATÓRIA DE MAIOR QUE 20M3 ATÉ 40M3</v>
          </cell>
          <cell r="D1833" t="str">
            <v xml:space="preserve">un  </v>
          </cell>
          <cell r="E1833" t="str">
            <v>NOTURNO</v>
          </cell>
          <cell r="F1833">
            <v>1</v>
          </cell>
          <cell r="G1833">
            <v>8080.41</v>
          </cell>
        </row>
        <row r="1834">
          <cell r="B1834" t="str">
            <v>ITEM P.U.</v>
          </cell>
          <cell r="C1834" t="str">
            <v>DESCRIÇÃO SERVIÇO/MATERIAIS UNITÁRIO</v>
          </cell>
          <cell r="D1834" t="str">
            <v xml:space="preserve">UN </v>
          </cell>
          <cell r="E1834" t="str">
            <v>PREÇO SERVIÇO/MATERIAL UNITÁRIO</v>
          </cell>
        </row>
        <row r="1835">
          <cell r="C1835" t="str">
            <v/>
          </cell>
          <cell r="D1835" t="str">
            <v/>
          </cell>
          <cell r="E1835" t="str">
            <v/>
          </cell>
          <cell r="G1835" t="str">
            <v/>
          </cell>
        </row>
        <row r="1836">
          <cell r="B1836" t="str">
            <v>02.12.07</v>
          </cell>
          <cell r="C1836" t="str">
            <v>TÉCNICO EDIFICAÇÕES/SANEAMENTO/SEGURANÇA</v>
          </cell>
          <cell r="D1836" t="str">
            <v>h</v>
          </cell>
          <cell r="E1836">
            <v>28.917178829357479</v>
          </cell>
          <cell r="F1836">
            <v>4</v>
          </cell>
          <cell r="G1836">
            <v>115.66871531742991</v>
          </cell>
        </row>
        <row r="1837">
          <cell r="B1837" t="str">
            <v>02.12.01</v>
          </cell>
          <cell r="C1837" t="str">
            <v>ENCANADOR</v>
          </cell>
          <cell r="D1837" t="str">
            <v>h</v>
          </cell>
          <cell r="E1837">
            <v>39.154009577734676</v>
          </cell>
          <cell r="F1837">
            <v>4</v>
          </cell>
          <cell r="G1837">
            <v>156.61603831093871</v>
          </cell>
        </row>
        <row r="1838">
          <cell r="B1838" t="str">
            <v>02.12.02</v>
          </cell>
          <cell r="C1838" t="str">
            <v>AJUDANTE ENCANADOR</v>
          </cell>
          <cell r="D1838" t="str">
            <v>h</v>
          </cell>
          <cell r="E1838">
            <v>29.651939187209368</v>
          </cell>
          <cell r="F1838">
            <v>8</v>
          </cell>
          <cell r="G1838">
            <v>237.21551349767495</v>
          </cell>
        </row>
        <row r="1839">
          <cell r="B1839" t="str">
            <v>02.01.07</v>
          </cell>
          <cell r="C1839" t="str">
            <v>LOCAÇÃO SERVIÇO AUTOVÁCUO E HIDROJATO COMBINADO</v>
          </cell>
          <cell r="D1839" t="str">
            <v>h</v>
          </cell>
          <cell r="E1839">
            <v>416.90800847131794</v>
          </cell>
          <cell r="F1839">
            <v>5</v>
          </cell>
          <cell r="G1839">
            <v>2084.5400423565898</v>
          </cell>
        </row>
        <row r="1840">
          <cell r="B1840" t="str">
            <v>02.01.08</v>
          </cell>
          <cell r="C1840" t="str">
            <v>TRANSPORTE E DESTINAÇÃO DE RESÍDUO SÓLIDO DE TRATAMENTO DE ESGOTO (LODO)</v>
          </cell>
          <cell r="D1840" t="str">
            <v>m³</v>
          </cell>
          <cell r="E1840">
            <v>684.94609630261039</v>
          </cell>
          <cell r="F1840">
            <v>3.5324999999999998</v>
          </cell>
          <cell r="G1840">
            <v>2419.572085188971</v>
          </cell>
        </row>
        <row r="1841">
          <cell r="B1841" t="str">
            <v>02.11.14</v>
          </cell>
          <cell r="C1841" t="str">
            <v>COLETA DE RESÍDUO SÓLIDO PROVENIENTE DE ESTAÇÃO ELEVATÓRIA DE ESGOTO</v>
          </cell>
          <cell r="D1841" t="str">
            <v>m³</v>
          </cell>
          <cell r="E1841">
            <v>410.96765778156623</v>
          </cell>
          <cell r="F1841">
            <v>3.53</v>
          </cell>
          <cell r="G1841">
            <v>1450.7158319689288</v>
          </cell>
        </row>
        <row r="1842">
          <cell r="C1842" t="str">
            <v/>
          </cell>
          <cell r="D1842" t="str">
            <v/>
          </cell>
          <cell r="E1842" t="str">
            <v/>
          </cell>
          <cell r="G1842" t="str">
            <v/>
          </cell>
        </row>
        <row r="1852">
          <cell r="A1852" t="str">
            <v>07.36</v>
          </cell>
          <cell r="C1852" t="str">
            <v>LIMPEZA DE ESTAÇÃO DE POÇO DE ELEVATÓRIA DE MAIOR QUE  40M3</v>
          </cell>
          <cell r="D1852" t="str">
            <v xml:space="preserve">un  </v>
          </cell>
          <cell r="E1852" t="str">
            <v>NOTURNO</v>
          </cell>
          <cell r="F1852">
            <v>1</v>
          </cell>
          <cell r="G1852">
            <v>16610.099999999999</v>
          </cell>
        </row>
        <row r="1853">
          <cell r="B1853" t="str">
            <v>ITEM P.U.</v>
          </cell>
          <cell r="C1853" t="str">
            <v>DESCRIÇÃO SERVIÇO/MATERIAIS UNITÁRIO</v>
          </cell>
          <cell r="D1853" t="str">
            <v xml:space="preserve">UN </v>
          </cell>
          <cell r="E1853" t="str">
            <v>PREÇO SERVIÇO/MATERIAL UNITÁRIO</v>
          </cell>
        </row>
        <row r="1854">
          <cell r="C1854" t="str">
            <v/>
          </cell>
          <cell r="D1854" t="str">
            <v/>
          </cell>
          <cell r="E1854" t="str">
            <v/>
          </cell>
          <cell r="G1854" t="str">
            <v/>
          </cell>
        </row>
        <row r="1855">
          <cell r="B1855" t="str">
            <v>02.12.07</v>
          </cell>
          <cell r="C1855" t="str">
            <v>TÉCNICO EDIFICAÇÕES/SANEAMENTO/SEGURANÇA</v>
          </cell>
          <cell r="D1855" t="str">
            <v>h</v>
          </cell>
          <cell r="E1855">
            <v>28.917178829357479</v>
          </cell>
          <cell r="F1855">
            <v>6</v>
          </cell>
          <cell r="G1855">
            <v>173.50307297614486</v>
          </cell>
        </row>
        <row r="1856">
          <cell r="B1856" t="str">
            <v>02.12.01</v>
          </cell>
          <cell r="C1856" t="str">
            <v>ENCANADOR</v>
          </cell>
          <cell r="D1856" t="str">
            <v>h</v>
          </cell>
          <cell r="E1856">
            <v>39.154009577734676</v>
          </cell>
          <cell r="F1856">
            <v>12</v>
          </cell>
          <cell r="G1856">
            <v>469.84811493281609</v>
          </cell>
        </row>
        <row r="1857">
          <cell r="B1857" t="str">
            <v>02.12.02</v>
          </cell>
          <cell r="C1857" t="str">
            <v>AJUDANTE ENCANADOR</v>
          </cell>
          <cell r="D1857" t="str">
            <v>h</v>
          </cell>
          <cell r="E1857">
            <v>29.651939187209368</v>
          </cell>
          <cell r="F1857">
            <v>12</v>
          </cell>
          <cell r="G1857">
            <v>355.82327024651244</v>
          </cell>
        </row>
        <row r="1858">
          <cell r="B1858" t="str">
            <v>02.01.07</v>
          </cell>
          <cell r="C1858" t="str">
            <v>LOCAÇÃO SERVIÇO AUTOVÁCUO E HIDROJATO COMBINADO</v>
          </cell>
          <cell r="D1858" t="str">
            <v>h</v>
          </cell>
          <cell r="E1858">
            <v>416.90800847131794</v>
          </cell>
          <cell r="F1858">
            <v>14</v>
          </cell>
          <cell r="G1858">
            <v>5836.7121185984515</v>
          </cell>
        </row>
        <row r="1859">
          <cell r="B1859" t="str">
            <v>02.01.08</v>
          </cell>
          <cell r="C1859" t="str">
            <v>TRANSPORTE E DESTINAÇÃO DE RESÍDUO SÓLIDO DE TRATAMENTO DE ESGOTO (LODO)</v>
          </cell>
          <cell r="D1859" t="str">
            <v>m³</v>
          </cell>
          <cell r="E1859">
            <v>684.94609630261039</v>
          </cell>
          <cell r="F1859">
            <v>5.8875000000000002</v>
          </cell>
          <cell r="G1859">
            <v>4032.6201419816189</v>
          </cell>
        </row>
        <row r="1860">
          <cell r="B1860" t="str">
            <v>02.11.14</v>
          </cell>
          <cell r="C1860" t="str">
            <v>COLETA DE RESÍDUO SÓLIDO PROVENIENTE DE ESTAÇÃO ELEVATÓRIA DE ESGOTO</v>
          </cell>
          <cell r="D1860" t="str">
            <v>m³</v>
          </cell>
          <cell r="E1860">
            <v>410.96765778156623</v>
          </cell>
          <cell r="F1860">
            <v>5.8875000000000002</v>
          </cell>
          <cell r="G1860">
            <v>2419.5720851889714</v>
          </cell>
        </row>
        <row r="1861">
          <cell r="C1861" t="str">
            <v/>
          </cell>
          <cell r="D1861" t="str">
            <v/>
          </cell>
          <cell r="E1861" t="str">
            <v/>
          </cell>
          <cell r="G1861" t="str">
            <v/>
          </cell>
        </row>
        <row r="1862">
          <cell r="C1862" t="str">
            <v/>
          </cell>
          <cell r="D1862" t="str">
            <v/>
          </cell>
          <cell r="E1862" t="str">
            <v/>
          </cell>
          <cell r="G1862" t="str">
            <v/>
          </cell>
        </row>
        <row r="1863">
          <cell r="C1863" t="str">
            <v/>
          </cell>
          <cell r="D1863" t="str">
            <v/>
          </cell>
          <cell r="E1863" t="str">
            <v/>
          </cell>
          <cell r="G1863" t="str">
            <v/>
          </cell>
        </row>
        <row r="1864">
          <cell r="C1864" t="str">
            <v/>
          </cell>
          <cell r="D1864" t="str">
            <v/>
          </cell>
          <cell r="E1864" t="str">
            <v/>
          </cell>
          <cell r="G1864" t="str">
            <v/>
          </cell>
        </row>
        <row r="1865">
          <cell r="C1865" t="str">
            <v/>
          </cell>
          <cell r="D1865" t="str">
            <v/>
          </cell>
          <cell r="E1865" t="str">
            <v/>
          </cell>
          <cell r="G1865" t="str">
            <v/>
          </cell>
        </row>
        <row r="1866">
          <cell r="C1866" t="str">
            <v/>
          </cell>
          <cell r="D1866" t="str">
            <v/>
          </cell>
          <cell r="E1866" t="str">
            <v/>
          </cell>
          <cell r="G1866" t="str">
            <v/>
          </cell>
        </row>
        <row r="1867">
          <cell r="C1867" t="str">
            <v/>
          </cell>
          <cell r="D1867" t="str">
            <v/>
          </cell>
          <cell r="E1867" t="str">
            <v/>
          </cell>
          <cell r="G1867" t="str">
            <v/>
          </cell>
        </row>
        <row r="1868">
          <cell r="C1868" t="str">
            <v/>
          </cell>
          <cell r="D1868" t="str">
            <v/>
          </cell>
          <cell r="E1868" t="str">
            <v/>
          </cell>
          <cell r="G1868" t="str">
            <v/>
          </cell>
        </row>
        <row r="1869">
          <cell r="C1869" t="str">
            <v/>
          </cell>
          <cell r="D1869" t="str">
            <v/>
          </cell>
          <cell r="E1869" t="str">
            <v/>
          </cell>
          <cell r="G1869" t="str">
            <v/>
          </cell>
        </row>
        <row r="1871">
          <cell r="A1871" t="str">
            <v>07.37</v>
          </cell>
          <cell r="C1871" t="str">
            <v>LIMPEZA PREVENTIVA DE REDE DE ESGOTO COM CAMINHÃO COMBINADO HIDROJATO E AUTOVÁCUO</v>
          </cell>
          <cell r="D1871" t="str">
            <v>m</v>
          </cell>
          <cell r="E1871" t="str">
            <v>DIURNO</v>
          </cell>
          <cell r="F1871">
            <v>1</v>
          </cell>
          <cell r="G1871">
            <v>5.56</v>
          </cell>
        </row>
        <row r="1872">
          <cell r="B1872" t="str">
            <v>ITEM P.U.</v>
          </cell>
          <cell r="C1872" t="str">
            <v>DESCRIÇÃO SERVIÇO/MATERIAIS UNITÁRIO</v>
          </cell>
          <cell r="D1872" t="str">
            <v xml:space="preserve">UN </v>
          </cell>
          <cell r="E1872" t="str">
            <v>PREÇO SERVIÇO/MATERIAL UNITÁRIO</v>
          </cell>
        </row>
        <row r="1873">
          <cell r="C1873" t="str">
            <v/>
          </cell>
          <cell r="D1873" t="str">
            <v/>
          </cell>
          <cell r="E1873" t="str">
            <v/>
          </cell>
          <cell r="G1873" t="str">
            <v/>
          </cell>
        </row>
        <row r="1874">
          <cell r="B1874" t="str">
            <v>02.01.07</v>
          </cell>
          <cell r="C1874" t="str">
            <v>LOCAÇÃO SERVIÇO AUTOVÁCUO E HIDROJATO COMBINADO</v>
          </cell>
          <cell r="D1874" t="str">
            <v>h</v>
          </cell>
          <cell r="E1874">
            <v>416.90800847131794</v>
          </cell>
          <cell r="F1874">
            <v>1.3333333333333334E-2</v>
          </cell>
          <cell r="G1874">
            <v>5.5587734462842393</v>
          </cell>
        </row>
        <row r="1875">
          <cell r="C1875" t="str">
            <v/>
          </cell>
          <cell r="D1875" t="str">
            <v/>
          </cell>
          <cell r="E1875" t="str">
            <v/>
          </cell>
          <cell r="G1875" t="str">
            <v/>
          </cell>
        </row>
        <row r="1876">
          <cell r="C1876" t="str">
            <v/>
          </cell>
          <cell r="D1876" t="str">
            <v/>
          </cell>
          <cell r="E1876" t="str">
            <v/>
          </cell>
          <cell r="G1876" t="str">
            <v/>
          </cell>
        </row>
        <row r="1877">
          <cell r="C1877" t="str">
            <v/>
          </cell>
          <cell r="D1877" t="str">
            <v/>
          </cell>
          <cell r="E1877" t="str">
            <v/>
          </cell>
          <cell r="G1877" t="str">
            <v/>
          </cell>
        </row>
        <row r="1878">
          <cell r="C1878" t="str">
            <v/>
          </cell>
          <cell r="D1878" t="str">
            <v/>
          </cell>
          <cell r="E1878" t="str">
            <v/>
          </cell>
          <cell r="G1878" t="str">
            <v/>
          </cell>
        </row>
        <row r="1879">
          <cell r="C1879" t="str">
            <v/>
          </cell>
          <cell r="D1879" t="str">
            <v/>
          </cell>
          <cell r="E1879" t="str">
            <v/>
          </cell>
          <cell r="G1879" t="str">
            <v/>
          </cell>
        </row>
        <row r="1880">
          <cell r="C1880" t="str">
            <v/>
          </cell>
          <cell r="D1880" t="str">
            <v/>
          </cell>
          <cell r="E1880" t="str">
            <v/>
          </cell>
          <cell r="G1880" t="str">
            <v/>
          </cell>
        </row>
        <row r="1881">
          <cell r="C1881" t="str">
            <v/>
          </cell>
          <cell r="D1881" t="str">
            <v/>
          </cell>
          <cell r="E1881" t="str">
            <v/>
          </cell>
          <cell r="G1881" t="str">
            <v/>
          </cell>
        </row>
        <row r="1882">
          <cell r="C1882" t="str">
            <v/>
          </cell>
          <cell r="D1882" t="str">
            <v/>
          </cell>
          <cell r="E1882" t="str">
            <v/>
          </cell>
          <cell r="G1882" t="str">
            <v/>
          </cell>
        </row>
        <row r="1883">
          <cell r="C1883" t="str">
            <v/>
          </cell>
          <cell r="D1883" t="str">
            <v/>
          </cell>
          <cell r="E1883" t="str">
            <v/>
          </cell>
          <cell r="G1883" t="str">
            <v/>
          </cell>
        </row>
        <row r="1885">
          <cell r="A1885" t="str">
            <v>07.39</v>
          </cell>
          <cell r="C1885" t="str">
            <v>CAMINHÃO TRUCADO COM  EQUIPAMENTO DE DESOBSTRUÇÃO E LIMPEZA DE REDE DE ESGOTO DO TIPO COMBINADO HIDROJATO E AUTOVÁCUO</v>
          </cell>
          <cell r="D1885" t="str">
            <v>h</v>
          </cell>
          <cell r="E1885" t="str">
            <v>DIURNO</v>
          </cell>
          <cell r="F1885">
            <v>1</v>
          </cell>
          <cell r="G1885">
            <v>440.99</v>
          </cell>
        </row>
        <row r="1886">
          <cell r="B1886" t="str">
            <v>ITEM P.U.</v>
          </cell>
          <cell r="C1886" t="str">
            <v>DESCRIÇÃO SERVIÇO/MATERIAIS UNITÁRIO</v>
          </cell>
          <cell r="D1886" t="str">
            <v xml:space="preserve">UN </v>
          </cell>
          <cell r="E1886" t="str">
            <v>PREÇO SERVIÇO/MATERIAL UNITÁRIO</v>
          </cell>
        </row>
        <row r="1887">
          <cell r="C1887" t="str">
            <v/>
          </cell>
          <cell r="D1887" t="str">
            <v/>
          </cell>
          <cell r="E1887" t="str">
            <v/>
          </cell>
          <cell r="G1887" t="str">
            <v/>
          </cell>
        </row>
        <row r="1888">
          <cell r="B1888" t="str">
            <v>02.01.07</v>
          </cell>
          <cell r="C1888" t="str">
            <v>LOCAÇÃO SERVIÇO AUTOVÁCUO E HIDROJATO COMBINADO</v>
          </cell>
          <cell r="D1888" t="str">
            <v>h</v>
          </cell>
          <cell r="E1888">
            <v>416.90800847131794</v>
          </cell>
          <cell r="F1888">
            <v>1</v>
          </cell>
          <cell r="G1888">
            <v>416.90800847131794</v>
          </cell>
        </row>
        <row r="1889">
          <cell r="B1889" t="str">
            <v>02.02.02</v>
          </cell>
          <cell r="C1889" t="str">
            <v>SINALIZAÇÃO DE TRÂNSITO, COM PLACAS</v>
          </cell>
          <cell r="D1889" t="str">
            <v>m²</v>
          </cell>
          <cell r="E1889">
            <v>12.042597729538622</v>
          </cell>
          <cell r="F1889">
            <v>2</v>
          </cell>
          <cell r="G1889">
            <v>24.085195459077244</v>
          </cell>
        </row>
        <row r="1890">
          <cell r="C1890" t="str">
            <v/>
          </cell>
          <cell r="D1890" t="str">
            <v/>
          </cell>
          <cell r="E1890" t="str">
            <v/>
          </cell>
          <cell r="G1890" t="str">
            <v/>
          </cell>
        </row>
        <row r="1891">
          <cell r="C1891" t="str">
            <v/>
          </cell>
          <cell r="D1891" t="str">
            <v/>
          </cell>
          <cell r="E1891" t="str">
            <v/>
          </cell>
          <cell r="G1891" t="str">
            <v/>
          </cell>
        </row>
        <row r="1892">
          <cell r="C1892" t="str">
            <v/>
          </cell>
          <cell r="D1892" t="str">
            <v/>
          </cell>
          <cell r="E1892" t="str">
            <v/>
          </cell>
          <cell r="G1892" t="str">
            <v/>
          </cell>
        </row>
        <row r="1893">
          <cell r="C1893" t="str">
            <v/>
          </cell>
          <cell r="D1893" t="str">
            <v/>
          </cell>
          <cell r="E1893" t="str">
            <v/>
          </cell>
          <cell r="G1893" t="str">
            <v/>
          </cell>
        </row>
        <row r="1894">
          <cell r="C1894" t="str">
            <v/>
          </cell>
          <cell r="D1894" t="str">
            <v/>
          </cell>
          <cell r="E1894" t="str">
            <v/>
          </cell>
          <cell r="G1894" t="str">
            <v/>
          </cell>
        </row>
        <row r="1895">
          <cell r="C1895" t="str">
            <v/>
          </cell>
          <cell r="D1895" t="str">
            <v/>
          </cell>
          <cell r="E1895" t="str">
            <v/>
          </cell>
          <cell r="G1895" t="str">
            <v/>
          </cell>
        </row>
        <row r="1896">
          <cell r="C1896" t="str">
            <v/>
          </cell>
          <cell r="D1896" t="str">
            <v/>
          </cell>
          <cell r="E1896" t="str">
            <v/>
          </cell>
          <cell r="G1896" t="str">
            <v/>
          </cell>
        </row>
        <row r="1897">
          <cell r="C1897" t="str">
            <v/>
          </cell>
          <cell r="D1897" t="str">
            <v/>
          </cell>
          <cell r="E1897" t="str">
            <v/>
          </cell>
          <cell r="G1897" t="str">
            <v/>
          </cell>
        </row>
        <row r="1899">
          <cell r="A1899" t="str">
            <v>07.40</v>
          </cell>
          <cell r="C1899" t="str">
            <v>CAMINHÃO TRUCADO COM  EQUIPAMENTO DE DESOBSTRUÇÃO E LIMPEZA DE REDE DE ESGOTO DO TIPO COMBINADO HIDROJATO E AUTOVÁCUO</v>
          </cell>
          <cell r="D1899" t="str">
            <v>h</v>
          </cell>
          <cell r="E1899" t="str">
            <v>NOTURNO</v>
          </cell>
          <cell r="F1899">
            <v>1</v>
          </cell>
          <cell r="G1899">
            <v>561.64</v>
          </cell>
        </row>
        <row r="1900">
          <cell r="B1900" t="str">
            <v>ITEM P.U.</v>
          </cell>
          <cell r="C1900" t="str">
            <v>DESCRIÇÃO SERVIÇO/MATERIAIS UNITÁRIO</v>
          </cell>
          <cell r="D1900" t="str">
            <v xml:space="preserve">UN </v>
          </cell>
          <cell r="E1900" t="str">
            <v>PREÇO SERVIÇO/MATERIAL UNITÁRIO</v>
          </cell>
        </row>
        <row r="1901">
          <cell r="C1901" t="str">
            <v/>
          </cell>
          <cell r="D1901" t="str">
            <v/>
          </cell>
          <cell r="E1901" t="str">
            <v/>
          </cell>
          <cell r="G1901" t="str">
            <v/>
          </cell>
        </row>
        <row r="1902">
          <cell r="B1902" t="str">
            <v>02.01.07</v>
          </cell>
          <cell r="C1902" t="str">
            <v>LOCAÇÃO SERVIÇO AUTOVÁCUO E HIDROJATO COMBINADO</v>
          </cell>
          <cell r="D1902" t="str">
            <v>h</v>
          </cell>
          <cell r="E1902">
            <v>416.90800847131794</v>
          </cell>
          <cell r="F1902">
            <v>1</v>
          </cell>
          <cell r="G1902">
            <v>416.90800847131794</v>
          </cell>
        </row>
        <row r="1903">
          <cell r="B1903" t="str">
            <v>02.02.02</v>
          </cell>
          <cell r="C1903" t="str">
            <v>SINALIZAÇÃO DE TRÂNSITO, COM PLACAS</v>
          </cell>
          <cell r="D1903" t="str">
            <v>m²</v>
          </cell>
          <cell r="E1903">
            <v>12.042597729538622</v>
          </cell>
          <cell r="F1903">
            <v>2</v>
          </cell>
          <cell r="G1903">
            <v>24.085195459077244</v>
          </cell>
        </row>
        <row r="1904">
          <cell r="B1904" t="str">
            <v>02.02.01</v>
          </cell>
          <cell r="C1904" t="str">
            <v>SINALIZAÇÃO DE TRÂNSITO NOTURNA</v>
          </cell>
          <cell r="D1904" t="str">
            <v>m</v>
          </cell>
          <cell r="E1904">
            <v>4.1594908393649428</v>
          </cell>
          <cell r="F1904">
            <v>2</v>
          </cell>
          <cell r="G1904">
            <v>8.3189816787298856</v>
          </cell>
        </row>
        <row r="1905">
          <cell r="C1905" t="str">
            <v/>
          </cell>
          <cell r="D1905" t="str">
            <v/>
          </cell>
          <cell r="E1905" t="str">
            <v/>
          </cell>
          <cell r="G1905" t="str">
            <v/>
          </cell>
        </row>
        <row r="1906">
          <cell r="C1906" t="str">
            <v/>
          </cell>
          <cell r="D1906" t="str">
            <v/>
          </cell>
          <cell r="E1906" t="str">
            <v/>
          </cell>
          <cell r="G1906" t="str">
            <v/>
          </cell>
        </row>
        <row r="1907">
          <cell r="C1907" t="str">
            <v/>
          </cell>
          <cell r="D1907" t="str">
            <v/>
          </cell>
          <cell r="E1907" t="str">
            <v/>
          </cell>
          <cell r="G1907" t="str">
            <v/>
          </cell>
        </row>
        <row r="1908">
          <cell r="C1908" t="str">
            <v/>
          </cell>
          <cell r="D1908" t="str">
            <v/>
          </cell>
          <cell r="E1908" t="str">
            <v/>
          </cell>
          <cell r="G1908" t="str">
            <v/>
          </cell>
        </row>
        <row r="1909">
          <cell r="C1909" t="str">
            <v/>
          </cell>
          <cell r="D1909" t="str">
            <v/>
          </cell>
          <cell r="E1909" t="str">
            <v/>
          </cell>
          <cell r="G1909" t="str">
            <v/>
          </cell>
        </row>
        <row r="1910">
          <cell r="C1910" t="str">
            <v/>
          </cell>
          <cell r="D1910" t="str">
            <v/>
          </cell>
          <cell r="E1910" t="str">
            <v/>
          </cell>
          <cell r="G1910" t="str">
            <v/>
          </cell>
        </row>
        <row r="1911">
          <cell r="C1911" t="str">
            <v/>
          </cell>
          <cell r="D1911" t="str">
            <v/>
          </cell>
          <cell r="E1911" t="str">
            <v/>
          </cell>
          <cell r="G1911" t="str">
            <v/>
          </cell>
        </row>
        <row r="1913">
          <cell r="A1913" t="str">
            <v>07.41</v>
          </cell>
          <cell r="C1913" t="str">
            <v>SUBSTITUIÇÃO DE TAMPÃO DE POÇO DE VISITA EMBUTIDA NO CONCRETO</v>
          </cell>
          <cell r="D1913" t="str">
            <v xml:space="preserve">un  </v>
          </cell>
          <cell r="E1913" t="str">
            <v>DIURNO</v>
          </cell>
          <cell r="F1913">
            <v>1</v>
          </cell>
          <cell r="G1913">
            <v>1632</v>
          </cell>
        </row>
        <row r="1914">
          <cell r="B1914" t="str">
            <v>ITEM P.U.</v>
          </cell>
          <cell r="C1914" t="str">
            <v>DESCRIÇÃO SERVIÇO/MATERIAIS UNITÁRIO</v>
          </cell>
          <cell r="D1914" t="str">
            <v xml:space="preserve">UN </v>
          </cell>
          <cell r="E1914" t="str">
            <v>PREÇO SERVIÇO/MATERIAL UNITÁRIO</v>
          </cell>
        </row>
        <row r="1915">
          <cell r="C1915" t="str">
            <v/>
          </cell>
          <cell r="D1915" t="str">
            <v/>
          </cell>
          <cell r="E1915" t="str">
            <v/>
          </cell>
          <cell r="G1915" t="str">
            <v/>
          </cell>
        </row>
        <row r="1916">
          <cell r="B1916" t="str">
            <v>02.08.07</v>
          </cell>
          <cell r="C1916" t="str">
            <v>CORTE DE PAVIMENTAÇÃO ASFALTICA COM ESPESSURA ATÉ 0,10M</v>
          </cell>
          <cell r="D1916" t="str">
            <v>m</v>
          </cell>
          <cell r="E1916">
            <v>3.1258449122173673</v>
          </cell>
          <cell r="F1916">
            <v>4</v>
          </cell>
          <cell r="G1916">
            <v>12.503379648869469</v>
          </cell>
        </row>
        <row r="1917">
          <cell r="B1917" t="str">
            <v>02.03.12</v>
          </cell>
          <cell r="C1917" t="str">
            <v>ESCAVAÇÃO  MANUAL SOLO PROF. ATÉ 1,25 m</v>
          </cell>
          <cell r="D1917" t="str">
            <v>m³</v>
          </cell>
          <cell r="E1917">
            <v>53.649959688575372</v>
          </cell>
          <cell r="F1917">
            <v>0.3</v>
          </cell>
          <cell r="G1917">
            <v>16.094987906572612</v>
          </cell>
        </row>
        <row r="1918">
          <cell r="B1918" t="str">
            <v>02.03.21</v>
          </cell>
          <cell r="C1918" t="str">
            <v>ATERRO/REATERRO DE VALAS, POÇOS E CAVAS, COM FORN. DE AREIA/PÓ DE PEDRA, G.C.&gt;=100%, SEM TRANSPORTE</v>
          </cell>
          <cell r="D1918" t="str">
            <v>m³</v>
          </cell>
          <cell r="E1918">
            <v>130.86206508996054</v>
          </cell>
          <cell r="F1918">
            <v>0.3</v>
          </cell>
          <cell r="G1918">
            <v>39.258619526988163</v>
          </cell>
        </row>
        <row r="1919">
          <cell r="B1919" t="str">
            <v>02.01.03</v>
          </cell>
          <cell r="C1919" t="str">
            <v>LOCAÇÃO RETRO ESCAVADEIRA 4x4</v>
          </cell>
          <cell r="D1919" t="str">
            <v>h</v>
          </cell>
          <cell r="E1919">
            <v>82.255799383249851</v>
          </cell>
          <cell r="F1919">
            <v>1</v>
          </cell>
          <cell r="G1919">
            <v>82.255799383249851</v>
          </cell>
        </row>
        <row r="1920">
          <cell r="B1920" t="str">
            <v>02.12.05</v>
          </cell>
          <cell r="C1920" t="str">
            <v>PEDREIRO</v>
          </cell>
          <cell r="D1920" t="str">
            <v>h</v>
          </cell>
          <cell r="E1920">
            <v>38.444156350657423</v>
          </cell>
          <cell r="F1920">
            <v>2.5</v>
          </cell>
          <cell r="G1920">
            <v>96.11039087664355</v>
          </cell>
        </row>
        <row r="1921">
          <cell r="B1921" t="str">
            <v>02.01.02</v>
          </cell>
          <cell r="C1921" t="str">
            <v>LOCAÇÃO UTILITÁRIO</v>
          </cell>
          <cell r="D1921" t="str">
            <v>h</v>
          </cell>
          <cell r="E1921">
            <v>101.06068311810334</v>
          </cell>
          <cell r="F1921">
            <v>1.5</v>
          </cell>
          <cell r="G1921">
            <v>151.59102467715502</v>
          </cell>
        </row>
        <row r="1922">
          <cell r="B1922" t="str">
            <v>02.02.02</v>
          </cell>
          <cell r="C1922" t="str">
            <v>SINALIZAÇÃO DE TRÂNSITO, COM PLACAS</v>
          </cell>
          <cell r="D1922" t="str">
            <v>m²</v>
          </cell>
          <cell r="E1922">
            <v>12.042597729538622</v>
          </cell>
          <cell r="F1922">
            <v>2</v>
          </cell>
          <cell r="G1922">
            <v>24.085195459077244</v>
          </cell>
        </row>
        <row r="1923">
          <cell r="B1923" t="str">
            <v>01.01.01</v>
          </cell>
          <cell r="C1923" t="str">
            <v>AREIA</v>
          </cell>
          <cell r="D1923" t="str">
            <v>m³</v>
          </cell>
          <cell r="E1923">
            <v>156.27433656460818</v>
          </cell>
          <cell r="F1923">
            <v>1.1303999999999998E-2</v>
          </cell>
          <cell r="G1923">
            <v>1.7665251005263305</v>
          </cell>
        </row>
        <row r="1924">
          <cell r="B1924" t="str">
            <v>01.01.06</v>
          </cell>
          <cell r="C1924" t="str">
            <v xml:space="preserve">CIMENTO CPII </v>
          </cell>
          <cell r="D1924" t="str">
            <v>Kg</v>
          </cell>
          <cell r="E1924">
            <v>0.92607014260508547</v>
          </cell>
          <cell r="F1924">
            <v>15</v>
          </cell>
          <cell r="G1924">
            <v>13.891052139076281</v>
          </cell>
        </row>
        <row r="1925">
          <cell r="B1925" t="str">
            <v>01.01.29</v>
          </cell>
          <cell r="C1925" t="str">
            <v>ENDURECEDOR MINERAL DE BASE CIMENTICIA PARA PISO DE CONCRETO</v>
          </cell>
          <cell r="D1925" t="str">
            <v>Kg</v>
          </cell>
          <cell r="E1925">
            <v>10.418289104307211</v>
          </cell>
          <cell r="F1925">
            <v>1</v>
          </cell>
          <cell r="G1925">
            <v>10.418289104307211</v>
          </cell>
        </row>
        <row r="1926">
          <cell r="B1926" t="str">
            <v>01.01.31</v>
          </cell>
          <cell r="C1926" t="str">
            <v>SELANTE ACRILICO PARA TRATAMENTO / ACABAMENTO SUPERFICIAL DE CONCRETO APARENTE, PEDRAS E OUTROS</v>
          </cell>
          <cell r="D1926" t="str">
            <v>litro</v>
          </cell>
          <cell r="E1926">
            <v>32.481910251873373</v>
          </cell>
          <cell r="F1926">
            <v>1</v>
          </cell>
          <cell r="G1926">
            <v>32.481910251873373</v>
          </cell>
        </row>
        <row r="1927">
          <cell r="B1927" t="str">
            <v>01.01.12</v>
          </cell>
          <cell r="C1927" t="str">
            <v>CONCRETO 40MPa SLUMP 10 +/-2 BOMBEADO</v>
          </cell>
          <cell r="D1927" t="str">
            <v>m³</v>
          </cell>
          <cell r="E1927">
            <v>725.33286331865065</v>
          </cell>
          <cell r="F1927">
            <v>0.15</v>
          </cell>
          <cell r="G1927">
            <v>108.79992949779759</v>
          </cell>
        </row>
        <row r="1928">
          <cell r="B1928" t="str">
            <v>01.01.11</v>
          </cell>
          <cell r="C1928" t="str">
            <v>AÇO CA-50 DOBRADO E CORTADO</v>
          </cell>
          <cell r="D1928" t="str">
            <v>Kg</v>
          </cell>
          <cell r="E1928">
            <v>8.8555457386611298</v>
          </cell>
          <cell r="F1928">
            <v>9.75</v>
          </cell>
          <cell r="G1928">
            <v>86.341570951946011</v>
          </cell>
        </row>
        <row r="1929">
          <cell r="B1929" t="str">
            <v>02.06.04</v>
          </cell>
          <cell r="C1929" t="str">
            <v>FORMA DE MADEIRA COMUM</v>
          </cell>
          <cell r="D1929" t="str">
            <v>m²</v>
          </cell>
          <cell r="E1929">
            <v>80.07642544046881</v>
          </cell>
          <cell r="F1929">
            <v>0.8</v>
          </cell>
          <cell r="G1929">
            <v>64.061140352375048</v>
          </cell>
        </row>
        <row r="1930">
          <cell r="B1930" t="str">
            <v>01.01.25</v>
          </cell>
          <cell r="C1930" t="str">
            <v xml:space="preserve">TAMPA DE FERRO FUNDIDO DIÂMETRO INTERNO LIVRE 600mm </v>
          </cell>
          <cell r="D1930" t="str">
            <v xml:space="preserve">un </v>
          </cell>
          <cell r="E1930">
            <v>892.33803766069525</v>
          </cell>
          <cell r="F1930">
            <v>1</v>
          </cell>
          <cell r="G1930">
            <v>892.33803766069525</v>
          </cell>
        </row>
        <row r="1931">
          <cell r="C1931" t="str">
            <v/>
          </cell>
          <cell r="D1931" t="str">
            <v/>
          </cell>
          <cell r="E1931" t="str">
            <v/>
          </cell>
          <cell r="G1931" t="str">
            <v/>
          </cell>
        </row>
        <row r="1933">
          <cell r="A1933" t="str">
            <v>07.42</v>
          </cell>
          <cell r="C1933" t="str">
            <v>SUBSTITUIÇÃO DE TAMPÃO CAIXA DE CAIXA DE INSPEÇÃO</v>
          </cell>
          <cell r="D1933" t="str">
            <v xml:space="preserve">un  </v>
          </cell>
          <cell r="E1933" t="str">
            <v>DIURNO</v>
          </cell>
          <cell r="F1933">
            <v>1</v>
          </cell>
          <cell r="G1933">
            <v>867.15</v>
          </cell>
        </row>
        <row r="1934">
          <cell r="B1934" t="str">
            <v>ITEM P.U.</v>
          </cell>
          <cell r="C1934" t="str">
            <v>DESCRIÇÃO SERVIÇO/MATERIAIS UNITÁRIO</v>
          </cell>
          <cell r="D1934" t="str">
            <v xml:space="preserve">UN </v>
          </cell>
          <cell r="E1934" t="str">
            <v>PREÇO SERVIÇO/MATERIAL UNITÁRIO</v>
          </cell>
        </row>
        <row r="1935">
          <cell r="C1935" t="str">
            <v/>
          </cell>
          <cell r="D1935" t="str">
            <v/>
          </cell>
          <cell r="E1935" t="str">
            <v/>
          </cell>
          <cell r="G1935" t="str">
            <v/>
          </cell>
        </row>
        <row r="1936">
          <cell r="B1936" t="str">
            <v>02.08.07</v>
          </cell>
          <cell r="C1936" t="str">
            <v>CORTE DE PAVIMENTAÇÃO ASFALTICA COM ESPESSURA ATÉ 0,10M</v>
          </cell>
          <cell r="D1936" t="str">
            <v>m</v>
          </cell>
          <cell r="E1936">
            <v>3.1258449122173673</v>
          </cell>
          <cell r="F1936">
            <v>2</v>
          </cell>
          <cell r="G1936">
            <v>6.2516898244347345</v>
          </cell>
        </row>
        <row r="1937">
          <cell r="B1937" t="str">
            <v>02.03.12</v>
          </cell>
          <cell r="C1937" t="str">
            <v>ESCAVAÇÃO  MANUAL SOLO PROF. ATÉ 1,25 m</v>
          </cell>
          <cell r="D1937" t="str">
            <v>m³</v>
          </cell>
          <cell r="E1937">
            <v>53.649959688575372</v>
          </cell>
          <cell r="F1937">
            <v>7.4999999999999997E-2</v>
          </cell>
          <cell r="G1937">
            <v>4.0237469766431531</v>
          </cell>
        </row>
        <row r="1938">
          <cell r="B1938" t="str">
            <v>02.03.21</v>
          </cell>
          <cell r="C1938" t="str">
            <v>ATERRO/REATERRO DE VALAS, POÇOS E CAVAS, COM FORN. DE AREIA/PÓ DE PEDRA, G.C.&gt;=100%, SEM TRANSPORTE</v>
          </cell>
          <cell r="D1938" t="str">
            <v>m³</v>
          </cell>
          <cell r="E1938">
            <v>130.86206508996054</v>
          </cell>
          <cell r="F1938">
            <v>7.4999999999999997E-2</v>
          </cell>
          <cell r="G1938">
            <v>9.8146548817470407</v>
          </cell>
        </row>
        <row r="1939">
          <cell r="B1939" t="str">
            <v>02.12.05</v>
          </cell>
          <cell r="C1939" t="str">
            <v>PEDREIRO</v>
          </cell>
          <cell r="D1939" t="str">
            <v>h</v>
          </cell>
          <cell r="E1939">
            <v>38.444156350657423</v>
          </cell>
          <cell r="F1939">
            <v>1</v>
          </cell>
          <cell r="G1939">
            <v>38.444156350657423</v>
          </cell>
        </row>
        <row r="1940">
          <cell r="B1940" t="str">
            <v>02.01.02</v>
          </cell>
          <cell r="C1940" t="str">
            <v>LOCAÇÃO UTILITÁRIO</v>
          </cell>
          <cell r="D1940" t="str">
            <v>h</v>
          </cell>
          <cell r="E1940">
            <v>101.06068311810334</v>
          </cell>
          <cell r="F1940">
            <v>1</v>
          </cell>
          <cell r="G1940">
            <v>101.06068311810334</v>
          </cell>
        </row>
        <row r="1941">
          <cell r="B1941" t="str">
            <v>02.02.02</v>
          </cell>
          <cell r="C1941" t="str">
            <v>SINALIZAÇÃO DE TRÂNSITO, COM PLACAS</v>
          </cell>
          <cell r="D1941" t="str">
            <v>m²</v>
          </cell>
          <cell r="E1941">
            <v>12.042597729538622</v>
          </cell>
          <cell r="F1941">
            <v>2</v>
          </cell>
          <cell r="G1941">
            <v>24.085195459077244</v>
          </cell>
        </row>
        <row r="1942">
          <cell r="B1942" t="str">
            <v>01.01.01</v>
          </cell>
          <cell r="C1942" t="str">
            <v>AREIA</v>
          </cell>
          <cell r="D1942" t="str">
            <v>m³</v>
          </cell>
          <cell r="E1942">
            <v>156.27433656460818</v>
          </cell>
          <cell r="F1942">
            <v>0.25120000000000003</v>
          </cell>
          <cell r="G1942">
            <v>39.256113345029583</v>
          </cell>
        </row>
        <row r="1943">
          <cell r="B1943" t="str">
            <v>01.01.06</v>
          </cell>
          <cell r="C1943" t="str">
            <v xml:space="preserve">CIMENTO CPII </v>
          </cell>
          <cell r="D1943" t="str">
            <v>Kg</v>
          </cell>
          <cell r="E1943">
            <v>0.92607014260508547</v>
          </cell>
          <cell r="F1943">
            <v>0.1</v>
          </cell>
          <cell r="G1943">
            <v>9.2607014260508547E-2</v>
          </cell>
        </row>
        <row r="1944">
          <cell r="B1944" t="str">
            <v>01.01.29</v>
          </cell>
          <cell r="C1944" t="str">
            <v>ENDURECEDOR MINERAL DE BASE CIMENTICIA PARA PISO DE CONCRETO</v>
          </cell>
          <cell r="D1944" t="str">
            <v>Kg</v>
          </cell>
          <cell r="E1944">
            <v>10.418289104307211</v>
          </cell>
          <cell r="F1944">
            <v>0.5</v>
          </cell>
          <cell r="G1944">
            <v>5.2091445521536057</v>
          </cell>
        </row>
        <row r="1945">
          <cell r="B1945" t="str">
            <v>01.01.31</v>
          </cell>
          <cell r="C1945" t="str">
            <v>SELANTE ACRILICO PARA TRATAMENTO / ACABAMENTO SUPERFICIAL DE CONCRETO APARENTE, PEDRAS E OUTROS</v>
          </cell>
          <cell r="D1945" t="str">
            <v>litro</v>
          </cell>
          <cell r="E1945">
            <v>32.481910251873373</v>
          </cell>
          <cell r="F1945">
            <v>0.5</v>
          </cell>
          <cell r="G1945">
            <v>16.240955125936686</v>
          </cell>
        </row>
        <row r="1946">
          <cell r="B1946" t="str">
            <v>01.01.12</v>
          </cell>
          <cell r="C1946" t="str">
            <v>CONCRETO 40MPa SLUMP 10 +/-2 BOMBEADO</v>
          </cell>
          <cell r="D1946" t="str">
            <v>m³</v>
          </cell>
          <cell r="E1946">
            <v>725.33286331865065</v>
          </cell>
          <cell r="F1946">
            <v>1.8659999999999996E-2</v>
          </cell>
          <cell r="G1946">
            <v>13.534711229526017</v>
          </cell>
        </row>
        <row r="1947">
          <cell r="B1947" t="str">
            <v>01.01.11</v>
          </cell>
          <cell r="C1947" t="str">
            <v>AÇO CA-50 DOBRADO E CORTADO</v>
          </cell>
          <cell r="D1947" t="str">
            <v>Kg</v>
          </cell>
          <cell r="E1947">
            <v>8.8555457386611298</v>
          </cell>
          <cell r="F1947">
            <v>1.2128999999999996</v>
          </cell>
          <cell r="G1947">
            <v>10.740891426422081</v>
          </cell>
        </row>
        <row r="1948">
          <cell r="B1948" t="str">
            <v>02.06.04</v>
          </cell>
          <cell r="C1948" t="str">
            <v>FORMA DE MADEIRA COMUM</v>
          </cell>
          <cell r="D1948" t="str">
            <v>m²</v>
          </cell>
          <cell r="E1948">
            <v>80.07642544046881</v>
          </cell>
          <cell r="F1948">
            <v>0.3</v>
          </cell>
          <cell r="G1948">
            <v>24.022927632140643</v>
          </cell>
        </row>
        <row r="1949">
          <cell r="B1949" t="str">
            <v>01.01.28</v>
          </cell>
          <cell r="C1949" t="str">
            <v>TAMPA DE FERRO FUNDIDO DIÂMETRO EXTERNO 500mm COM 400mm DIAMETRO INTERNO LIVRE</v>
          </cell>
          <cell r="D1949" t="str">
            <v xml:space="preserve">un </v>
          </cell>
          <cell r="E1949">
            <v>574.37185419723914</v>
          </cell>
          <cell r="F1949">
            <v>1</v>
          </cell>
          <cell r="G1949">
            <v>574.37185419723914</v>
          </cell>
        </row>
        <row r="1950">
          <cell r="C1950" t="str">
            <v/>
          </cell>
          <cell r="D1950" t="str">
            <v/>
          </cell>
          <cell r="E1950" t="str">
            <v/>
          </cell>
          <cell r="G1950" t="str">
            <v/>
          </cell>
        </row>
        <row r="1952">
          <cell r="A1952" t="str">
            <v>07.43</v>
          </cell>
          <cell r="C1952" t="str">
            <v>SUBSTITUIÇÃO DE TAMPÃO DE TIL DE PASSAGEM</v>
          </cell>
          <cell r="D1952" t="str">
            <v xml:space="preserve">un  </v>
          </cell>
          <cell r="E1952" t="str">
            <v>DIURNO</v>
          </cell>
          <cell r="F1952">
            <v>1</v>
          </cell>
          <cell r="G1952">
            <v>565.51</v>
          </cell>
        </row>
        <row r="1953">
          <cell r="B1953" t="str">
            <v>ITEM P.U.</v>
          </cell>
          <cell r="C1953" t="str">
            <v>DESCRIÇÃO SERVIÇO/MATERIAIS UNITÁRIO</v>
          </cell>
          <cell r="D1953" t="str">
            <v xml:space="preserve">UN </v>
          </cell>
          <cell r="E1953" t="str">
            <v>PREÇO SERVIÇO/MATERIAL UNITÁRIO</v>
          </cell>
        </row>
        <row r="1954">
          <cell r="C1954" t="str">
            <v/>
          </cell>
          <cell r="D1954" t="str">
            <v/>
          </cell>
          <cell r="E1954" t="str">
            <v/>
          </cell>
          <cell r="G1954" t="str">
            <v/>
          </cell>
        </row>
        <row r="1955">
          <cell r="B1955" t="str">
            <v>02.08.07</v>
          </cell>
          <cell r="C1955" t="str">
            <v>CORTE DE PAVIMENTAÇÃO ASFALTICA COM ESPESSURA ATÉ 0,10M</v>
          </cell>
          <cell r="D1955" t="str">
            <v>m</v>
          </cell>
          <cell r="E1955">
            <v>3.1258449122173673</v>
          </cell>
          <cell r="F1955">
            <v>1.6</v>
          </cell>
          <cell r="G1955">
            <v>5.0013518595477882</v>
          </cell>
        </row>
        <row r="1956">
          <cell r="B1956" t="str">
            <v>02.03.12</v>
          </cell>
          <cell r="C1956" t="str">
            <v>ESCAVAÇÃO  MANUAL SOLO PROF. ATÉ 1,25 m</v>
          </cell>
          <cell r="D1956" t="str">
            <v>m³</v>
          </cell>
          <cell r="E1956">
            <v>53.649959688575372</v>
          </cell>
          <cell r="F1956">
            <v>0.06</v>
          </cell>
          <cell r="G1956">
            <v>3.2189975813145222</v>
          </cell>
        </row>
        <row r="1957">
          <cell r="B1957" t="str">
            <v>02.03.21</v>
          </cell>
          <cell r="C1957" t="str">
            <v>ATERRO/REATERRO DE VALAS, POÇOS E CAVAS, COM FORN. DE AREIA/PÓ DE PEDRA, G.C.&gt;=100%, SEM TRANSPORTE</v>
          </cell>
          <cell r="D1957" t="str">
            <v>m³</v>
          </cell>
          <cell r="E1957">
            <v>130.86206508996054</v>
          </cell>
          <cell r="F1957">
            <v>0.06</v>
          </cell>
          <cell r="G1957">
            <v>7.8517239053976322</v>
          </cell>
        </row>
        <row r="1958">
          <cell r="B1958" t="str">
            <v>02.12.05</v>
          </cell>
          <cell r="C1958" t="str">
            <v>PEDREIRO</v>
          </cell>
          <cell r="D1958" t="str">
            <v>h</v>
          </cell>
          <cell r="E1958">
            <v>38.444156350657423</v>
          </cell>
          <cell r="F1958">
            <v>1.25</v>
          </cell>
          <cell r="G1958">
            <v>48.055195438321775</v>
          </cell>
        </row>
        <row r="1959">
          <cell r="B1959" t="str">
            <v>02.01.02</v>
          </cell>
          <cell r="C1959" t="str">
            <v>LOCAÇÃO UTILITÁRIO</v>
          </cell>
          <cell r="D1959" t="str">
            <v>h</v>
          </cell>
          <cell r="E1959">
            <v>101.06068311810334</v>
          </cell>
          <cell r="F1959">
            <v>1.25</v>
          </cell>
          <cell r="G1959">
            <v>126.32585389762917</v>
          </cell>
        </row>
        <row r="1960">
          <cell r="B1960" t="str">
            <v>02.02.02</v>
          </cell>
          <cell r="C1960" t="str">
            <v>SINALIZAÇÃO DE TRÂNSITO, COM PLACAS</v>
          </cell>
          <cell r="D1960" t="str">
            <v>m²</v>
          </cell>
          <cell r="E1960">
            <v>12.042597729538622</v>
          </cell>
          <cell r="F1960">
            <v>2</v>
          </cell>
          <cell r="G1960">
            <v>24.085195459077244</v>
          </cell>
        </row>
        <row r="1961">
          <cell r="B1961" t="str">
            <v>01.01.12</v>
          </cell>
          <cell r="C1961" t="str">
            <v>CONCRETO 40MPa SLUMP 10 +/-2 BOMBEADO</v>
          </cell>
          <cell r="D1961" t="str">
            <v>m³</v>
          </cell>
          <cell r="E1961">
            <v>725.33286331865065</v>
          </cell>
          <cell r="F1961">
            <v>1.9290000000000002E-2</v>
          </cell>
          <cell r="G1961">
            <v>13.991670933416772</v>
          </cell>
        </row>
        <row r="1962">
          <cell r="B1962" t="str">
            <v>01.01.11</v>
          </cell>
          <cell r="C1962" t="str">
            <v>AÇO CA-50 DOBRADO E CORTADO</v>
          </cell>
          <cell r="D1962" t="str">
            <v>Kg</v>
          </cell>
          <cell r="E1962">
            <v>8.8555457386611298</v>
          </cell>
          <cell r="F1962">
            <v>1.2538500000000001</v>
          </cell>
          <cell r="G1962">
            <v>11.103526024420258</v>
          </cell>
        </row>
        <row r="1963">
          <cell r="B1963" t="str">
            <v>02.06.04</v>
          </cell>
          <cell r="C1963" t="str">
            <v>FORMA DE MADEIRA COMUM</v>
          </cell>
          <cell r="D1963" t="str">
            <v>m²</v>
          </cell>
          <cell r="E1963">
            <v>80.07642544046881</v>
          </cell>
          <cell r="F1963">
            <v>0.24</v>
          </cell>
          <cell r="G1963">
            <v>19.218342105712512</v>
          </cell>
        </row>
        <row r="1964">
          <cell r="B1964" t="str">
            <v>01.01.33</v>
          </cell>
          <cell r="C1964" t="str">
            <v xml:space="preserve">TAMPÃO DE FERRO FUNDIDO PARA TIL </v>
          </cell>
          <cell r="D1964" t="str">
            <v xml:space="preserve">un </v>
          </cell>
          <cell r="E1964">
            <v>306.65655184689149</v>
          </cell>
          <cell r="F1964">
            <v>1</v>
          </cell>
          <cell r="G1964">
            <v>306.65655184689149</v>
          </cell>
        </row>
        <row r="1965">
          <cell r="C1965" t="str">
            <v/>
          </cell>
          <cell r="D1965" t="str">
            <v/>
          </cell>
          <cell r="E1965" t="str">
            <v/>
          </cell>
          <cell r="G1965" t="str">
            <v/>
          </cell>
        </row>
        <row r="1966">
          <cell r="C1966" t="str">
            <v/>
          </cell>
          <cell r="D1966" t="str">
            <v/>
          </cell>
          <cell r="E1966" t="str">
            <v/>
          </cell>
          <cell r="G1966" t="str">
            <v/>
          </cell>
        </row>
        <row r="1968">
          <cell r="A1968" t="str">
            <v>07.44</v>
          </cell>
          <cell r="C1968" t="str">
            <v>NIVELAMENTO DE TAMPA DE P.V. COM REAPROVEITAMENTO</v>
          </cell>
          <cell r="D1968" t="str">
            <v xml:space="preserve">un  </v>
          </cell>
          <cell r="E1968" t="str">
            <v>DIURNO</v>
          </cell>
          <cell r="F1968">
            <v>1</v>
          </cell>
          <cell r="G1968">
            <v>499.33</v>
          </cell>
        </row>
        <row r="1969">
          <cell r="B1969" t="str">
            <v>ITEM P.U.</v>
          </cell>
          <cell r="C1969" t="str">
            <v>DESCRIÇÃO SERVIÇO/MATERIAIS UNITÁRIO</v>
          </cell>
          <cell r="D1969" t="str">
            <v xml:space="preserve">UN </v>
          </cell>
          <cell r="E1969" t="str">
            <v>PREÇO SERVIÇO/MATERIAL UNITÁRIO</v>
          </cell>
        </row>
        <row r="1970">
          <cell r="C1970" t="str">
            <v/>
          </cell>
          <cell r="D1970" t="str">
            <v/>
          </cell>
          <cell r="E1970" t="str">
            <v/>
          </cell>
          <cell r="G1970" t="str">
            <v/>
          </cell>
        </row>
        <row r="1971">
          <cell r="B1971" t="str">
            <v>02.08.07</v>
          </cell>
          <cell r="C1971" t="str">
            <v>CORTE DE PAVIMENTAÇÃO ASFALTICA COM ESPESSURA ATÉ 0,10M</v>
          </cell>
          <cell r="D1971" t="str">
            <v>m</v>
          </cell>
          <cell r="E1971">
            <v>3.1258449122173673</v>
          </cell>
          <cell r="F1971">
            <v>4</v>
          </cell>
          <cell r="G1971">
            <v>12.503379648869469</v>
          </cell>
        </row>
        <row r="1972">
          <cell r="B1972" t="str">
            <v>02.08.01</v>
          </cell>
          <cell r="C1972" t="str">
            <v>REMOÇÃO DE PAVIMENTAÇÃO ASFALTICA</v>
          </cell>
          <cell r="D1972" t="str">
            <v>m²</v>
          </cell>
          <cell r="E1972">
            <v>23.088910228091628</v>
          </cell>
          <cell r="F1972">
            <v>1</v>
          </cell>
          <cell r="G1972">
            <v>23.088910228091628</v>
          </cell>
        </row>
        <row r="1973">
          <cell r="B1973" t="str">
            <v>02.03.12</v>
          </cell>
          <cell r="C1973" t="str">
            <v>ESCAVAÇÃO  MANUAL SOLO PROF. ATÉ 1,25 m</v>
          </cell>
          <cell r="D1973" t="str">
            <v>m³</v>
          </cell>
          <cell r="E1973">
            <v>53.649959688575372</v>
          </cell>
          <cell r="F1973">
            <v>0.3</v>
          </cell>
          <cell r="G1973">
            <v>16.094987906572612</v>
          </cell>
        </row>
        <row r="1974">
          <cell r="B1974" t="str">
            <v>02.03.21</v>
          </cell>
          <cell r="C1974" t="str">
            <v>ATERRO/REATERRO DE VALAS, POÇOS E CAVAS, COM FORN. DE AREIA/PÓ DE PEDRA, G.C.&gt;=100%, SEM TRANSPORTE</v>
          </cell>
          <cell r="D1974" t="str">
            <v>m³</v>
          </cell>
          <cell r="E1974">
            <v>130.86206508996054</v>
          </cell>
          <cell r="F1974">
            <v>0.3</v>
          </cell>
          <cell r="G1974">
            <v>39.258619526988163</v>
          </cell>
        </row>
        <row r="1975">
          <cell r="B1975" t="str">
            <v>02.08.18</v>
          </cell>
          <cell r="C1975" t="str">
            <v>FORNECIMENTO DE BLOCO DE CONCRETO INTERTRAVADO TIPO PAVER</v>
          </cell>
          <cell r="D1975" t="str">
            <v>m²</v>
          </cell>
          <cell r="E1975">
            <v>68.133456234028756</v>
          </cell>
          <cell r="F1975">
            <v>0.50240000000000007</v>
          </cell>
          <cell r="G1975">
            <v>34.230248411976049</v>
          </cell>
        </row>
        <row r="1976">
          <cell r="B1976" t="str">
            <v>02.01.03</v>
          </cell>
          <cell r="C1976" t="str">
            <v>LOCAÇÃO RETRO ESCAVADEIRA 4x4</v>
          </cell>
          <cell r="D1976" t="str">
            <v>h</v>
          </cell>
          <cell r="E1976">
            <v>82.255799383249851</v>
          </cell>
          <cell r="F1976">
            <v>1</v>
          </cell>
          <cell r="G1976">
            <v>82.255799383249851</v>
          </cell>
        </row>
        <row r="1977">
          <cell r="B1977" t="str">
            <v>02.12.05</v>
          </cell>
          <cell r="C1977" t="str">
            <v>PEDREIRO</v>
          </cell>
          <cell r="D1977" t="str">
            <v>h</v>
          </cell>
          <cell r="E1977">
            <v>38.444156350657423</v>
          </cell>
          <cell r="F1977">
            <v>1.5</v>
          </cell>
          <cell r="G1977">
            <v>57.666234525986134</v>
          </cell>
        </row>
        <row r="1978">
          <cell r="B1978" t="str">
            <v>02.01.02</v>
          </cell>
          <cell r="C1978" t="str">
            <v>LOCAÇÃO UTILITÁRIO</v>
          </cell>
          <cell r="D1978" t="str">
            <v>h</v>
          </cell>
          <cell r="E1978">
            <v>101.06068311810334</v>
          </cell>
          <cell r="F1978">
            <v>1.5</v>
          </cell>
          <cell r="G1978">
            <v>151.59102467715502</v>
          </cell>
        </row>
        <row r="1979">
          <cell r="B1979" t="str">
            <v>02.02.02</v>
          </cell>
          <cell r="C1979" t="str">
            <v>SINALIZAÇÃO DE TRÂNSITO, COM PLACAS</v>
          </cell>
          <cell r="D1979" t="str">
            <v>m²</v>
          </cell>
          <cell r="E1979">
            <v>12.042597729538622</v>
          </cell>
          <cell r="F1979">
            <v>2</v>
          </cell>
          <cell r="G1979">
            <v>24.085195459077244</v>
          </cell>
        </row>
        <row r="1980">
          <cell r="B1980" t="str">
            <v>01.01.01</v>
          </cell>
          <cell r="C1980" t="str">
            <v>AREIA</v>
          </cell>
          <cell r="D1980" t="str">
            <v>m³</v>
          </cell>
          <cell r="E1980">
            <v>156.27433656460818</v>
          </cell>
          <cell r="F1980">
            <v>1.1303999999999998E-2</v>
          </cell>
          <cell r="G1980">
            <v>1.7665251005263305</v>
          </cell>
        </row>
        <row r="1981">
          <cell r="B1981" t="str">
            <v>01.01.06</v>
          </cell>
          <cell r="C1981" t="str">
            <v xml:space="preserve">CIMENTO CPII </v>
          </cell>
          <cell r="D1981" t="str">
            <v>Kg</v>
          </cell>
          <cell r="E1981">
            <v>0.92607014260508547</v>
          </cell>
          <cell r="F1981">
            <v>15</v>
          </cell>
          <cell r="G1981">
            <v>13.891052139076281</v>
          </cell>
        </row>
        <row r="1982">
          <cell r="B1982" t="str">
            <v>01.01.29</v>
          </cell>
          <cell r="C1982" t="str">
            <v>ENDURECEDOR MINERAL DE BASE CIMENTICIA PARA PISO DE CONCRETO</v>
          </cell>
          <cell r="D1982" t="str">
            <v>Kg</v>
          </cell>
          <cell r="E1982">
            <v>10.418289104307211</v>
          </cell>
          <cell r="F1982">
            <v>1</v>
          </cell>
          <cell r="G1982">
            <v>10.418289104307211</v>
          </cell>
        </row>
        <row r="1983">
          <cell r="B1983" t="str">
            <v>01.01.31</v>
          </cell>
          <cell r="C1983" t="str">
            <v>SELANTE ACRILICO PARA TRATAMENTO / ACABAMENTO SUPERFICIAL DE CONCRETO APARENTE, PEDRAS E OUTROS</v>
          </cell>
          <cell r="D1983" t="str">
            <v>litro</v>
          </cell>
          <cell r="E1983">
            <v>32.481910251873373</v>
          </cell>
          <cell r="F1983">
            <v>1</v>
          </cell>
          <cell r="G1983">
            <v>32.481910251873373</v>
          </cell>
        </row>
        <row r="1984">
          <cell r="C1984" t="str">
            <v/>
          </cell>
          <cell r="D1984" t="str">
            <v/>
          </cell>
          <cell r="E1984" t="str">
            <v/>
          </cell>
          <cell r="G1984" t="str">
            <v/>
          </cell>
        </row>
        <row r="1986">
          <cell r="A1986" t="str">
            <v>07.45</v>
          </cell>
          <cell r="C1986" t="str">
            <v>NIVELAMENTO DE TAMPA DE P.V. COM REAPROVEITAMENTO E CONCRETO EM LOCO</v>
          </cell>
          <cell r="D1986" t="str">
            <v xml:space="preserve">un  </v>
          </cell>
          <cell r="E1986" t="str">
            <v>DIURNO</v>
          </cell>
          <cell r="F1986">
            <v>1</v>
          </cell>
          <cell r="G1986">
            <v>694.47</v>
          </cell>
        </row>
        <row r="1987">
          <cell r="B1987" t="str">
            <v>ITEM P.U.</v>
          </cell>
          <cell r="C1987" t="str">
            <v>DESCRIÇÃO SERVIÇO/MATERIAIS UNITÁRIO</v>
          </cell>
          <cell r="D1987" t="str">
            <v xml:space="preserve">UN </v>
          </cell>
          <cell r="E1987" t="str">
            <v>PREÇO SERVIÇO/MATERIAL UNITÁRIO</v>
          </cell>
        </row>
        <row r="1988">
          <cell r="C1988" t="str">
            <v/>
          </cell>
          <cell r="D1988" t="str">
            <v/>
          </cell>
          <cell r="E1988" t="str">
            <v/>
          </cell>
          <cell r="G1988" t="str">
            <v/>
          </cell>
        </row>
        <row r="1989">
          <cell r="B1989" t="str">
            <v>02.08.07</v>
          </cell>
          <cell r="C1989" t="str">
            <v>CORTE DE PAVIMENTAÇÃO ASFALTICA COM ESPESSURA ATÉ 0,10M</v>
          </cell>
          <cell r="D1989" t="str">
            <v>m</v>
          </cell>
          <cell r="E1989">
            <v>3.1258449122173673</v>
          </cell>
          <cell r="F1989">
            <v>4</v>
          </cell>
          <cell r="G1989">
            <v>12.503379648869469</v>
          </cell>
        </row>
        <row r="1990">
          <cell r="B1990" t="str">
            <v>02.08.01</v>
          </cell>
          <cell r="C1990" t="str">
            <v>REMOÇÃO DE PAVIMENTAÇÃO ASFALTICA</v>
          </cell>
          <cell r="D1990" t="str">
            <v>m²</v>
          </cell>
          <cell r="E1990">
            <v>23.088910228091628</v>
          </cell>
          <cell r="F1990">
            <v>1</v>
          </cell>
          <cell r="G1990">
            <v>23.088910228091628</v>
          </cell>
        </row>
        <row r="1991">
          <cell r="B1991" t="str">
            <v>02.03.12</v>
          </cell>
          <cell r="C1991" t="str">
            <v>ESCAVAÇÃO  MANUAL SOLO PROF. ATÉ 1,25 m</v>
          </cell>
          <cell r="D1991" t="str">
            <v>m³</v>
          </cell>
          <cell r="E1991">
            <v>53.649959688575372</v>
          </cell>
          <cell r="F1991">
            <v>0.3</v>
          </cell>
          <cell r="G1991">
            <v>16.094987906572612</v>
          </cell>
        </row>
        <row r="1992">
          <cell r="B1992" t="str">
            <v>02.03.21</v>
          </cell>
          <cell r="C1992" t="str">
            <v>ATERRO/REATERRO DE VALAS, POÇOS E CAVAS, COM FORN. DE AREIA/PÓ DE PEDRA, G.C.&gt;=100%, SEM TRANSPORTE</v>
          </cell>
          <cell r="D1992" t="str">
            <v>m³</v>
          </cell>
          <cell r="E1992">
            <v>130.86206508996054</v>
          </cell>
          <cell r="F1992">
            <v>0.3</v>
          </cell>
          <cell r="G1992">
            <v>39.258619526988163</v>
          </cell>
        </row>
        <row r="1993">
          <cell r="B1993" t="str">
            <v>02.08.18</v>
          </cell>
          <cell r="C1993" t="str">
            <v>FORNECIMENTO DE BLOCO DE CONCRETO INTERTRAVADO TIPO PAVER</v>
          </cell>
          <cell r="D1993" t="str">
            <v>m²</v>
          </cell>
          <cell r="E1993">
            <v>68.133456234028756</v>
          </cell>
          <cell r="F1993">
            <v>0.50240000000000007</v>
          </cell>
          <cell r="G1993">
            <v>34.230248411976049</v>
          </cell>
        </row>
        <row r="1994">
          <cell r="B1994" t="str">
            <v>02.01.03</v>
          </cell>
          <cell r="C1994" t="str">
            <v>LOCAÇÃO RETRO ESCAVADEIRA 4x4</v>
          </cell>
          <cell r="D1994" t="str">
            <v>h</v>
          </cell>
          <cell r="E1994">
            <v>82.255799383249851</v>
          </cell>
          <cell r="F1994">
            <v>1</v>
          </cell>
          <cell r="G1994">
            <v>82.255799383249851</v>
          </cell>
        </row>
        <row r="1995">
          <cell r="B1995" t="str">
            <v>02.12.05</v>
          </cell>
          <cell r="C1995" t="str">
            <v>PEDREIRO</v>
          </cell>
          <cell r="D1995" t="str">
            <v>h</v>
          </cell>
          <cell r="E1995">
            <v>38.444156350657423</v>
          </cell>
          <cell r="F1995">
            <v>1.5</v>
          </cell>
          <cell r="G1995">
            <v>57.666234525986134</v>
          </cell>
        </row>
        <row r="1996">
          <cell r="B1996" t="str">
            <v>02.01.02</v>
          </cell>
          <cell r="C1996" t="str">
            <v>LOCAÇÃO UTILITÁRIO</v>
          </cell>
          <cell r="D1996" t="str">
            <v>h</v>
          </cell>
          <cell r="E1996">
            <v>101.06068311810334</v>
          </cell>
          <cell r="F1996">
            <v>1.5</v>
          </cell>
          <cell r="G1996">
            <v>151.59102467715502</v>
          </cell>
        </row>
        <row r="1997">
          <cell r="B1997" t="str">
            <v>02.02.02</v>
          </cell>
          <cell r="C1997" t="str">
            <v>SINALIZAÇÃO DE TRÂNSITO, COM PLACAS</v>
          </cell>
          <cell r="D1997" t="str">
            <v>m²</v>
          </cell>
          <cell r="E1997">
            <v>12.042597729538622</v>
          </cell>
          <cell r="F1997">
            <v>2</v>
          </cell>
          <cell r="G1997">
            <v>24.085195459077244</v>
          </cell>
        </row>
        <row r="1998">
          <cell r="B1998" t="str">
            <v>01.01.01</v>
          </cell>
          <cell r="C1998" t="str">
            <v>AREIA</v>
          </cell>
          <cell r="D1998" t="str">
            <v>m³</v>
          </cell>
          <cell r="E1998">
            <v>156.27433656460818</v>
          </cell>
          <cell r="F1998">
            <v>1.1303999999999998E-2</v>
          </cell>
          <cell r="G1998">
            <v>1.7665251005263305</v>
          </cell>
        </row>
        <row r="1999">
          <cell r="B1999" t="str">
            <v>01.01.06</v>
          </cell>
          <cell r="C1999" t="str">
            <v xml:space="preserve">CIMENTO CPII </v>
          </cell>
          <cell r="D1999" t="str">
            <v>Kg</v>
          </cell>
          <cell r="E1999">
            <v>0.92607014260508547</v>
          </cell>
          <cell r="F1999">
            <v>15</v>
          </cell>
          <cell r="G1999">
            <v>13.891052139076281</v>
          </cell>
        </row>
        <row r="2000">
          <cell r="B2000" t="str">
            <v>01.01.29</v>
          </cell>
          <cell r="C2000" t="str">
            <v>ENDURECEDOR MINERAL DE BASE CIMENTICIA PARA PISO DE CONCRETO</v>
          </cell>
          <cell r="D2000" t="str">
            <v>Kg</v>
          </cell>
          <cell r="E2000">
            <v>10.418289104307211</v>
          </cell>
          <cell r="F2000">
            <v>1</v>
          </cell>
          <cell r="G2000">
            <v>10.418289104307211</v>
          </cell>
        </row>
        <row r="2001">
          <cell r="B2001" t="str">
            <v>01.01.31</v>
          </cell>
          <cell r="C2001" t="str">
            <v>SELANTE ACRILICO PARA TRATAMENTO / ACABAMENTO SUPERFICIAL DE CONCRETO APARENTE, PEDRAS E OUTROS</v>
          </cell>
          <cell r="D2001" t="str">
            <v>litro</v>
          </cell>
          <cell r="E2001">
            <v>32.481910251873373</v>
          </cell>
          <cell r="F2001">
            <v>1</v>
          </cell>
          <cell r="G2001">
            <v>32.481910251873373</v>
          </cell>
        </row>
        <row r="2002">
          <cell r="B2002" t="str">
            <v>01.01.12</v>
          </cell>
          <cell r="C2002" t="str">
            <v>CONCRETO 40MPa SLUMP 10 +/-2 BOMBEADO</v>
          </cell>
          <cell r="D2002" t="str">
            <v>m³</v>
          </cell>
          <cell r="E2002">
            <v>725.33286331865065</v>
          </cell>
          <cell r="F2002">
            <v>0.15</v>
          </cell>
          <cell r="G2002">
            <v>108.79992949779759</v>
          </cell>
        </row>
        <row r="2003">
          <cell r="B2003" t="str">
            <v>01.01.11</v>
          </cell>
          <cell r="C2003" t="str">
            <v>AÇO CA-50 DOBRADO E CORTADO</v>
          </cell>
          <cell r="D2003" t="str">
            <v>Kg</v>
          </cell>
          <cell r="E2003">
            <v>8.8555457386611298</v>
          </cell>
          <cell r="F2003">
            <v>9.75</v>
          </cell>
          <cell r="G2003">
            <v>86.341570951946011</v>
          </cell>
        </row>
        <row r="2004">
          <cell r="C2004" t="str">
            <v/>
          </cell>
          <cell r="D2004" t="str">
            <v/>
          </cell>
          <cell r="E2004" t="str">
            <v/>
          </cell>
          <cell r="G2004" t="str">
            <v/>
          </cell>
        </row>
        <row r="2006">
          <cell r="A2006" t="str">
            <v>07.46</v>
          </cell>
          <cell r="C2006" t="str">
            <v>NIVELAMENTO DE TAMPA DE P.V. COM TAMPA FORNECIDA PELO EMASA</v>
          </cell>
          <cell r="D2006" t="str">
            <v xml:space="preserve">un  </v>
          </cell>
          <cell r="E2006" t="str">
            <v>DIURNO</v>
          </cell>
          <cell r="F2006">
            <v>1</v>
          </cell>
          <cell r="G2006">
            <v>796.98</v>
          </cell>
        </row>
        <row r="2007">
          <cell r="B2007" t="str">
            <v>ITEM P.U.</v>
          </cell>
          <cell r="C2007" t="str">
            <v>DESCRIÇÃO SERVIÇO/MATERIAIS UNITÁRIO</v>
          </cell>
          <cell r="D2007" t="str">
            <v xml:space="preserve">UN </v>
          </cell>
          <cell r="E2007" t="str">
            <v>PREÇO SERVIÇO/MATERIAL UNITÁRIO</v>
          </cell>
        </row>
        <row r="2008">
          <cell r="C2008" t="str">
            <v/>
          </cell>
          <cell r="D2008" t="str">
            <v/>
          </cell>
          <cell r="E2008" t="str">
            <v/>
          </cell>
          <cell r="G2008" t="str">
            <v/>
          </cell>
        </row>
        <row r="2009">
          <cell r="B2009" t="str">
            <v>02.08.07</v>
          </cell>
          <cell r="C2009" t="str">
            <v>CORTE DE PAVIMENTAÇÃO ASFALTICA COM ESPESSURA ATÉ 0,10M</v>
          </cell>
          <cell r="D2009" t="str">
            <v>m</v>
          </cell>
          <cell r="E2009">
            <v>3.1258449122173673</v>
          </cell>
          <cell r="F2009">
            <v>4</v>
          </cell>
          <cell r="G2009">
            <v>12.503379648869469</v>
          </cell>
        </row>
        <row r="2010">
          <cell r="B2010" t="str">
            <v>02.08.01</v>
          </cell>
          <cell r="C2010" t="str">
            <v>REMOÇÃO DE PAVIMENTAÇÃO ASFALTICA</v>
          </cell>
          <cell r="D2010" t="str">
            <v>m²</v>
          </cell>
          <cell r="E2010">
            <v>23.088910228091628</v>
          </cell>
          <cell r="F2010">
            <v>1</v>
          </cell>
          <cell r="G2010">
            <v>23.088910228091628</v>
          </cell>
        </row>
        <row r="2011">
          <cell r="B2011" t="str">
            <v>02.03.12</v>
          </cell>
          <cell r="C2011" t="str">
            <v>ESCAVAÇÃO  MANUAL SOLO PROF. ATÉ 1,25 m</v>
          </cell>
          <cell r="D2011" t="str">
            <v>m³</v>
          </cell>
          <cell r="E2011">
            <v>53.649959688575372</v>
          </cell>
          <cell r="F2011">
            <v>0.3</v>
          </cell>
          <cell r="G2011">
            <v>16.094987906572612</v>
          </cell>
        </row>
        <row r="2012">
          <cell r="B2012" t="str">
            <v>02.03.21</v>
          </cell>
          <cell r="C2012" t="str">
            <v>ATERRO/REATERRO DE VALAS, POÇOS E CAVAS, COM FORN. DE AREIA/PÓ DE PEDRA, G.C.&gt;=100%, SEM TRANSPORTE</v>
          </cell>
          <cell r="D2012" t="str">
            <v>m³</v>
          </cell>
          <cell r="E2012">
            <v>130.86206508996054</v>
          </cell>
          <cell r="F2012">
            <v>0.3</v>
          </cell>
          <cell r="G2012">
            <v>39.258619526988163</v>
          </cell>
        </row>
        <row r="2013">
          <cell r="B2013" t="str">
            <v>02.08.18</v>
          </cell>
          <cell r="C2013" t="str">
            <v>FORNECIMENTO DE BLOCO DE CONCRETO INTERTRAVADO TIPO PAVER</v>
          </cell>
          <cell r="D2013" t="str">
            <v>m²</v>
          </cell>
          <cell r="E2013">
            <v>68.133456234028756</v>
          </cell>
          <cell r="F2013">
            <v>0.50240000000000007</v>
          </cell>
          <cell r="G2013">
            <v>34.230248411976049</v>
          </cell>
        </row>
        <row r="2014">
          <cell r="B2014" t="str">
            <v>02.01.03</v>
          </cell>
          <cell r="C2014" t="str">
            <v>LOCAÇÃO RETRO ESCAVADEIRA 4x4</v>
          </cell>
          <cell r="D2014" t="str">
            <v>h</v>
          </cell>
          <cell r="E2014">
            <v>82.255799383249851</v>
          </cell>
          <cell r="F2014">
            <v>1</v>
          </cell>
          <cell r="G2014">
            <v>82.255799383249851</v>
          </cell>
        </row>
        <row r="2015">
          <cell r="B2015" t="str">
            <v>02.12.05</v>
          </cell>
          <cell r="C2015" t="str">
            <v>PEDREIRO</v>
          </cell>
          <cell r="D2015" t="str">
            <v>h</v>
          </cell>
          <cell r="E2015">
            <v>38.444156350657423</v>
          </cell>
          <cell r="F2015">
            <v>2.5</v>
          </cell>
          <cell r="G2015">
            <v>96.11039087664355</v>
          </cell>
        </row>
        <row r="2016">
          <cell r="B2016" t="str">
            <v>02.01.02</v>
          </cell>
          <cell r="C2016" t="str">
            <v>LOCAÇÃO UTILITÁRIO</v>
          </cell>
          <cell r="D2016" t="str">
            <v>h</v>
          </cell>
          <cell r="E2016">
            <v>101.06068311810334</v>
          </cell>
          <cell r="F2016">
            <v>1.5</v>
          </cell>
          <cell r="G2016">
            <v>151.59102467715502</v>
          </cell>
        </row>
        <row r="2017">
          <cell r="B2017" t="str">
            <v>02.02.02</v>
          </cell>
          <cell r="C2017" t="str">
            <v>SINALIZAÇÃO DE TRÂNSITO, COM PLACAS</v>
          </cell>
          <cell r="D2017" t="str">
            <v>m²</v>
          </cell>
          <cell r="E2017">
            <v>12.042597729538622</v>
          </cell>
          <cell r="F2017">
            <v>2</v>
          </cell>
          <cell r="G2017">
            <v>24.085195459077244</v>
          </cell>
        </row>
        <row r="2018">
          <cell r="B2018" t="str">
            <v>01.01.01</v>
          </cell>
          <cell r="C2018" t="str">
            <v>AREIA</v>
          </cell>
          <cell r="D2018" t="str">
            <v>m³</v>
          </cell>
          <cell r="E2018">
            <v>156.27433656460818</v>
          </cell>
          <cell r="F2018">
            <v>1.1303999999999998E-2</v>
          </cell>
          <cell r="G2018">
            <v>1.7665251005263305</v>
          </cell>
        </row>
        <row r="2019">
          <cell r="B2019" t="str">
            <v>01.01.06</v>
          </cell>
          <cell r="C2019" t="str">
            <v xml:space="preserve">CIMENTO CPII </v>
          </cell>
          <cell r="D2019" t="str">
            <v>Kg</v>
          </cell>
          <cell r="E2019">
            <v>0.92607014260508547</v>
          </cell>
          <cell r="F2019">
            <v>15</v>
          </cell>
          <cell r="G2019">
            <v>13.891052139076281</v>
          </cell>
        </row>
        <row r="2020">
          <cell r="B2020" t="str">
            <v>01.01.29</v>
          </cell>
          <cell r="C2020" t="str">
            <v>ENDURECEDOR MINERAL DE BASE CIMENTICIA PARA PISO DE CONCRETO</v>
          </cell>
          <cell r="D2020" t="str">
            <v>Kg</v>
          </cell>
          <cell r="E2020">
            <v>10.418289104307211</v>
          </cell>
          <cell r="F2020">
            <v>1</v>
          </cell>
          <cell r="G2020">
            <v>10.418289104307211</v>
          </cell>
        </row>
        <row r="2021">
          <cell r="B2021" t="str">
            <v>01.01.31</v>
          </cell>
          <cell r="C2021" t="str">
            <v>SELANTE ACRILICO PARA TRATAMENTO / ACABAMENTO SUPERFICIAL DE CONCRETO APARENTE, PEDRAS E OUTROS</v>
          </cell>
          <cell r="D2021" t="str">
            <v>litro</v>
          </cell>
          <cell r="E2021">
            <v>32.481910251873373</v>
          </cell>
          <cell r="F2021">
            <v>1</v>
          </cell>
          <cell r="G2021">
            <v>32.481910251873373</v>
          </cell>
        </row>
        <row r="2022">
          <cell r="B2022" t="str">
            <v>01.01.12</v>
          </cell>
          <cell r="C2022" t="str">
            <v>CONCRETO 40MPa SLUMP 10 +/-2 BOMBEADO</v>
          </cell>
          <cell r="D2022" t="str">
            <v>m³</v>
          </cell>
          <cell r="E2022">
            <v>725.33286331865065</v>
          </cell>
          <cell r="F2022">
            <v>0.15</v>
          </cell>
          <cell r="G2022">
            <v>108.79992949779759</v>
          </cell>
        </row>
        <row r="2023">
          <cell r="B2023" t="str">
            <v>01.01.11</v>
          </cell>
          <cell r="C2023" t="str">
            <v>AÇO CA-50 DOBRADO E CORTADO</v>
          </cell>
          <cell r="D2023" t="str">
            <v>Kg</v>
          </cell>
          <cell r="E2023">
            <v>8.8555457386611298</v>
          </cell>
          <cell r="F2023">
            <v>9.75</v>
          </cell>
          <cell r="G2023">
            <v>86.341570951946011</v>
          </cell>
        </row>
        <row r="2024">
          <cell r="B2024" t="str">
            <v>02.06.04</v>
          </cell>
          <cell r="C2024" t="str">
            <v>FORMA DE MADEIRA COMUM</v>
          </cell>
          <cell r="D2024" t="str">
            <v>m²</v>
          </cell>
          <cell r="E2024">
            <v>80.07642544046881</v>
          </cell>
          <cell r="F2024">
            <v>0.8</v>
          </cell>
          <cell r="G2024">
            <v>64.061140352375048</v>
          </cell>
        </row>
        <row r="2025">
          <cell r="C2025" t="str">
            <v/>
          </cell>
          <cell r="D2025" t="str">
            <v/>
          </cell>
          <cell r="E2025" t="str">
            <v/>
          </cell>
          <cell r="G2025" t="str">
            <v/>
          </cell>
        </row>
        <row r="2027">
          <cell r="A2027" t="str">
            <v>07.47</v>
          </cell>
          <cell r="C2027" t="str">
            <v>NIVELAMENTO DE TAMPA DE P.V. COM TAMPA FORNECIDA PELA CONTRATADA</v>
          </cell>
          <cell r="D2027" t="str">
            <v xml:space="preserve">un  </v>
          </cell>
          <cell r="E2027" t="str">
            <v>DIURNO</v>
          </cell>
          <cell r="F2027">
            <v>1</v>
          </cell>
          <cell r="G2027">
            <v>1689.32</v>
          </cell>
        </row>
        <row r="2028">
          <cell r="B2028" t="str">
            <v>ITEM P.U.</v>
          </cell>
          <cell r="C2028" t="str">
            <v>DESCRIÇÃO SERVIÇO/MATERIAIS UNITÁRIO</v>
          </cell>
          <cell r="D2028" t="str">
            <v xml:space="preserve">UN </v>
          </cell>
          <cell r="E2028" t="str">
            <v>PREÇO SERVIÇO/MATERIAL UNITÁRIO</v>
          </cell>
        </row>
        <row r="2029">
          <cell r="C2029" t="str">
            <v/>
          </cell>
          <cell r="D2029" t="str">
            <v/>
          </cell>
          <cell r="E2029" t="str">
            <v/>
          </cell>
          <cell r="G2029" t="str">
            <v/>
          </cell>
        </row>
        <row r="2030">
          <cell r="B2030" t="str">
            <v>02.08.07</v>
          </cell>
          <cell r="C2030" t="str">
            <v>CORTE DE PAVIMENTAÇÃO ASFALTICA COM ESPESSURA ATÉ 0,10M</v>
          </cell>
          <cell r="D2030" t="str">
            <v>m</v>
          </cell>
          <cell r="E2030">
            <v>3.1258449122173673</v>
          </cell>
          <cell r="F2030">
            <v>4</v>
          </cell>
          <cell r="G2030">
            <v>12.503379648869469</v>
          </cell>
        </row>
        <row r="2031">
          <cell r="B2031" t="str">
            <v>02.08.01</v>
          </cell>
          <cell r="C2031" t="str">
            <v>REMOÇÃO DE PAVIMENTAÇÃO ASFALTICA</v>
          </cell>
          <cell r="D2031" t="str">
            <v>m²</v>
          </cell>
          <cell r="E2031">
            <v>23.088910228091628</v>
          </cell>
          <cell r="F2031">
            <v>1</v>
          </cell>
          <cell r="G2031">
            <v>23.088910228091628</v>
          </cell>
        </row>
        <row r="2032">
          <cell r="B2032" t="str">
            <v>02.03.12</v>
          </cell>
          <cell r="C2032" t="str">
            <v>ESCAVAÇÃO  MANUAL SOLO PROF. ATÉ 1,25 m</v>
          </cell>
          <cell r="D2032" t="str">
            <v>m³</v>
          </cell>
          <cell r="E2032">
            <v>53.649959688575372</v>
          </cell>
          <cell r="F2032">
            <v>0.3</v>
          </cell>
          <cell r="G2032">
            <v>16.094987906572612</v>
          </cell>
        </row>
        <row r="2033">
          <cell r="B2033" t="str">
            <v>02.03.21</v>
          </cell>
          <cell r="C2033" t="str">
            <v>ATERRO/REATERRO DE VALAS, POÇOS E CAVAS, COM FORN. DE AREIA/PÓ DE PEDRA, G.C.&gt;=100%, SEM TRANSPORTE</v>
          </cell>
          <cell r="D2033" t="str">
            <v>m³</v>
          </cell>
          <cell r="E2033">
            <v>130.86206508996054</v>
          </cell>
          <cell r="F2033">
            <v>0.3</v>
          </cell>
          <cell r="G2033">
            <v>39.258619526988163</v>
          </cell>
        </row>
        <row r="2034">
          <cell r="B2034" t="str">
            <v>02.08.18</v>
          </cell>
          <cell r="C2034" t="str">
            <v>FORNECIMENTO DE BLOCO DE CONCRETO INTERTRAVADO TIPO PAVER</v>
          </cell>
          <cell r="D2034" t="str">
            <v>m²</v>
          </cell>
          <cell r="E2034">
            <v>68.133456234028756</v>
          </cell>
          <cell r="F2034">
            <v>0.50240000000000007</v>
          </cell>
          <cell r="G2034">
            <v>34.230248411976049</v>
          </cell>
        </row>
        <row r="2035">
          <cell r="B2035" t="str">
            <v>02.01.03</v>
          </cell>
          <cell r="C2035" t="str">
            <v>LOCAÇÃO RETRO ESCAVADEIRA 4x4</v>
          </cell>
          <cell r="D2035" t="str">
            <v>h</v>
          </cell>
          <cell r="E2035">
            <v>82.255799383249851</v>
          </cell>
          <cell r="F2035">
            <v>1</v>
          </cell>
          <cell r="G2035">
            <v>82.255799383249851</v>
          </cell>
        </row>
        <row r="2036">
          <cell r="B2036" t="str">
            <v>02.12.05</v>
          </cell>
          <cell r="C2036" t="str">
            <v>PEDREIRO</v>
          </cell>
          <cell r="D2036" t="str">
            <v>h</v>
          </cell>
          <cell r="E2036">
            <v>38.444156350657423</v>
          </cell>
          <cell r="F2036">
            <v>2.5</v>
          </cell>
          <cell r="G2036">
            <v>96.11039087664355</v>
          </cell>
        </row>
        <row r="2037">
          <cell r="B2037" t="str">
            <v>02.01.02</v>
          </cell>
          <cell r="C2037" t="str">
            <v>LOCAÇÃO UTILITÁRIO</v>
          </cell>
          <cell r="D2037" t="str">
            <v>h</v>
          </cell>
          <cell r="E2037">
            <v>101.06068311810334</v>
          </cell>
          <cell r="F2037">
            <v>1.5</v>
          </cell>
          <cell r="G2037">
            <v>151.59102467715502</v>
          </cell>
        </row>
        <row r="2038">
          <cell r="B2038" t="str">
            <v>02.02.02</v>
          </cell>
          <cell r="C2038" t="str">
            <v>SINALIZAÇÃO DE TRÂNSITO, COM PLACAS</v>
          </cell>
          <cell r="D2038" t="str">
            <v>m²</v>
          </cell>
          <cell r="E2038">
            <v>12.042597729538622</v>
          </cell>
          <cell r="F2038">
            <v>2</v>
          </cell>
          <cell r="G2038">
            <v>24.085195459077244</v>
          </cell>
        </row>
        <row r="2039">
          <cell r="B2039" t="str">
            <v>01.01.01</v>
          </cell>
          <cell r="C2039" t="str">
            <v>AREIA</v>
          </cell>
          <cell r="D2039" t="str">
            <v>m³</v>
          </cell>
          <cell r="E2039">
            <v>156.27433656460818</v>
          </cell>
          <cell r="F2039">
            <v>1.1303999999999998E-2</v>
          </cell>
          <cell r="G2039">
            <v>1.7665251005263305</v>
          </cell>
        </row>
        <row r="2040">
          <cell r="B2040" t="str">
            <v>01.01.06</v>
          </cell>
          <cell r="C2040" t="str">
            <v xml:space="preserve">CIMENTO CPII </v>
          </cell>
          <cell r="D2040" t="str">
            <v>Kg</v>
          </cell>
          <cell r="E2040">
            <v>0.92607014260508547</v>
          </cell>
          <cell r="F2040">
            <v>15</v>
          </cell>
          <cell r="G2040">
            <v>13.891052139076281</v>
          </cell>
        </row>
        <row r="2041">
          <cell r="B2041" t="str">
            <v>01.01.29</v>
          </cell>
          <cell r="C2041" t="str">
            <v>ENDURECEDOR MINERAL DE BASE CIMENTICIA PARA PISO DE CONCRETO</v>
          </cell>
          <cell r="D2041" t="str">
            <v>Kg</v>
          </cell>
          <cell r="E2041">
            <v>10.418289104307211</v>
          </cell>
          <cell r="F2041">
            <v>1</v>
          </cell>
          <cell r="G2041">
            <v>10.418289104307211</v>
          </cell>
        </row>
        <row r="2042">
          <cell r="B2042" t="str">
            <v>01.01.31</v>
          </cell>
          <cell r="C2042" t="str">
            <v>SELANTE ACRILICO PARA TRATAMENTO / ACABAMENTO SUPERFICIAL DE CONCRETO APARENTE, PEDRAS E OUTROS</v>
          </cell>
          <cell r="D2042" t="str">
            <v>litro</v>
          </cell>
          <cell r="E2042">
            <v>32.481910251873373</v>
          </cell>
          <cell r="F2042">
            <v>1</v>
          </cell>
          <cell r="G2042">
            <v>32.481910251873373</v>
          </cell>
        </row>
        <row r="2043">
          <cell r="B2043" t="str">
            <v>01.01.12</v>
          </cell>
          <cell r="C2043" t="str">
            <v>CONCRETO 40MPa SLUMP 10 +/-2 BOMBEADO</v>
          </cell>
          <cell r="D2043" t="str">
            <v>m³</v>
          </cell>
          <cell r="E2043">
            <v>725.33286331865065</v>
          </cell>
          <cell r="F2043">
            <v>0.15</v>
          </cell>
          <cell r="G2043">
            <v>108.79992949779759</v>
          </cell>
        </row>
        <row r="2044">
          <cell r="B2044" t="str">
            <v>01.01.11</v>
          </cell>
          <cell r="C2044" t="str">
            <v>AÇO CA-50 DOBRADO E CORTADO</v>
          </cell>
          <cell r="D2044" t="str">
            <v>Kg</v>
          </cell>
          <cell r="E2044">
            <v>8.8555457386611298</v>
          </cell>
          <cell r="F2044">
            <v>9.75</v>
          </cell>
          <cell r="G2044">
            <v>86.341570951946011</v>
          </cell>
        </row>
        <row r="2045">
          <cell r="B2045" t="str">
            <v>02.06.04</v>
          </cell>
          <cell r="C2045" t="str">
            <v>FORMA DE MADEIRA COMUM</v>
          </cell>
          <cell r="D2045" t="str">
            <v>m²</v>
          </cell>
          <cell r="E2045">
            <v>80.07642544046881</v>
          </cell>
          <cell r="F2045">
            <v>0.8</v>
          </cell>
          <cell r="G2045">
            <v>64.061140352375048</v>
          </cell>
        </row>
        <row r="2046">
          <cell r="B2046" t="str">
            <v>01.01.25</v>
          </cell>
          <cell r="C2046" t="str">
            <v xml:space="preserve">TAMPA DE FERRO FUNDIDO DIÂMETRO INTERNO LIVRE 600mm </v>
          </cell>
          <cell r="D2046" t="str">
            <v xml:space="preserve">un </v>
          </cell>
          <cell r="E2046">
            <v>892.33803766069525</v>
          </cell>
          <cell r="F2046">
            <v>1</v>
          </cell>
          <cell r="G2046">
            <v>892.33803766069525</v>
          </cell>
        </row>
        <row r="2047">
          <cell r="C2047" t="str">
            <v/>
          </cell>
          <cell r="D2047" t="str">
            <v/>
          </cell>
          <cell r="E2047" t="str">
            <v/>
          </cell>
          <cell r="G2047" t="str">
            <v/>
          </cell>
        </row>
        <row r="2049">
          <cell r="A2049" t="str">
            <v>07.48</v>
          </cell>
          <cell r="C2049" t="str">
            <v>DETECÇÃO DE MASSA METÁLICA</v>
          </cell>
          <cell r="D2049" t="str">
            <v xml:space="preserve">un  </v>
          </cell>
          <cell r="E2049" t="str">
            <v>DIURNO</v>
          </cell>
          <cell r="F2049">
            <v>1</v>
          </cell>
          <cell r="G2049">
            <v>97.48</v>
          </cell>
        </row>
        <row r="2050">
          <cell r="B2050" t="str">
            <v>ITEM P.U.</v>
          </cell>
          <cell r="C2050" t="str">
            <v>DESCRIÇÃO SERVIÇO/MATERIAIS UNITÁRIO</v>
          </cell>
          <cell r="D2050" t="str">
            <v xml:space="preserve">UN </v>
          </cell>
          <cell r="E2050" t="str">
            <v>PREÇO SERVIÇO/MATERIAL UNITÁRIO</v>
          </cell>
        </row>
        <row r="2051">
          <cell r="C2051" t="str">
            <v/>
          </cell>
          <cell r="D2051" t="str">
            <v/>
          </cell>
          <cell r="E2051" t="str">
            <v/>
          </cell>
          <cell r="G2051" t="str">
            <v/>
          </cell>
        </row>
        <row r="2052">
          <cell r="B2052" t="str">
            <v>02.12.07</v>
          </cell>
          <cell r="C2052" t="str">
            <v>TÉCNICO EDIFICAÇÕES/SANEAMENTO/SEGURANÇA</v>
          </cell>
          <cell r="D2052" t="str">
            <v>h</v>
          </cell>
          <cell r="E2052">
            <v>28.917178829357479</v>
          </cell>
          <cell r="F2052">
            <v>0.75</v>
          </cell>
          <cell r="G2052">
            <v>21.687884122018108</v>
          </cell>
        </row>
        <row r="2053">
          <cell r="B2053" t="str">
            <v>02.01.02</v>
          </cell>
          <cell r="C2053" t="str">
            <v>LOCAÇÃO UTILITÁRIO</v>
          </cell>
          <cell r="D2053" t="str">
            <v>h</v>
          </cell>
          <cell r="E2053">
            <v>101.06068311810334</v>
          </cell>
          <cell r="F2053">
            <v>0.75</v>
          </cell>
          <cell r="G2053">
            <v>75.79551233857751</v>
          </cell>
        </row>
        <row r="2054">
          <cell r="C2054" t="str">
            <v/>
          </cell>
          <cell r="D2054" t="str">
            <v/>
          </cell>
          <cell r="E2054" t="str">
            <v/>
          </cell>
          <cell r="G2054" t="str">
            <v/>
          </cell>
        </row>
        <row r="2055">
          <cell r="C2055" t="str">
            <v/>
          </cell>
          <cell r="D2055" t="str">
            <v/>
          </cell>
          <cell r="E2055" t="str">
            <v/>
          </cell>
          <cell r="G2055" t="str">
            <v/>
          </cell>
        </row>
        <row r="2056">
          <cell r="C2056" t="str">
            <v/>
          </cell>
          <cell r="D2056" t="str">
            <v/>
          </cell>
          <cell r="E2056" t="str">
            <v/>
          </cell>
          <cell r="G2056" t="str">
            <v/>
          </cell>
        </row>
        <row r="2057">
          <cell r="C2057" t="str">
            <v/>
          </cell>
          <cell r="D2057" t="str">
            <v/>
          </cell>
          <cell r="E2057" t="str">
            <v/>
          </cell>
          <cell r="G2057" t="str">
            <v/>
          </cell>
        </row>
        <row r="2058">
          <cell r="C2058" t="str">
            <v/>
          </cell>
          <cell r="D2058" t="str">
            <v/>
          </cell>
          <cell r="E2058" t="str">
            <v/>
          </cell>
          <cell r="G2058" t="str">
            <v/>
          </cell>
        </row>
        <row r="2059">
          <cell r="C2059" t="str">
            <v/>
          </cell>
          <cell r="D2059" t="str">
            <v/>
          </cell>
          <cell r="E2059" t="str">
            <v/>
          </cell>
          <cell r="G2059" t="str">
            <v/>
          </cell>
        </row>
        <row r="2060">
          <cell r="C2060" t="str">
            <v/>
          </cell>
          <cell r="D2060" t="str">
            <v/>
          </cell>
          <cell r="E2060" t="str">
            <v/>
          </cell>
          <cell r="G2060" t="str">
            <v/>
          </cell>
        </row>
        <row r="2062">
          <cell r="A2062" t="str">
            <v>07.49</v>
          </cell>
          <cell r="C2062" t="str">
            <v xml:space="preserve">DESOBSTRUÇÃO E LIMPEZA  DE TANQUES, POÇOS, CANAIS, ELEVATÓRIAS DO SES </v>
          </cell>
          <cell r="D2062" t="str">
            <v>h</v>
          </cell>
          <cell r="E2062" t="str">
            <v>DIURNO</v>
          </cell>
          <cell r="F2062">
            <v>1</v>
          </cell>
          <cell r="G2062">
            <v>416.91</v>
          </cell>
        </row>
        <row r="2063">
          <cell r="B2063" t="str">
            <v>ITEM P.U.</v>
          </cell>
          <cell r="C2063" t="str">
            <v>DESCRIÇÃO SERVIÇO/MATERIAIS UNITÁRIO</v>
          </cell>
          <cell r="D2063" t="str">
            <v xml:space="preserve">UN </v>
          </cell>
          <cell r="E2063" t="str">
            <v>PREÇO SERVIÇO/MATERIAL UNITÁRIO</v>
          </cell>
        </row>
        <row r="2064">
          <cell r="C2064" t="str">
            <v/>
          </cell>
          <cell r="D2064" t="str">
            <v/>
          </cell>
          <cell r="E2064" t="str">
            <v/>
          </cell>
          <cell r="G2064" t="str">
            <v/>
          </cell>
        </row>
        <row r="2065">
          <cell r="B2065" t="str">
            <v>02.01.07</v>
          </cell>
          <cell r="C2065" t="str">
            <v>LOCAÇÃO SERVIÇO AUTOVÁCUO E HIDROJATO COMBINADO</v>
          </cell>
          <cell r="D2065" t="str">
            <v>h</v>
          </cell>
          <cell r="E2065">
            <v>416.90800847131794</v>
          </cell>
          <cell r="F2065">
            <v>1</v>
          </cell>
          <cell r="G2065">
            <v>416.90800847131794</v>
          </cell>
        </row>
        <row r="2066">
          <cell r="C2066" t="str">
            <v/>
          </cell>
          <cell r="D2066" t="str">
            <v/>
          </cell>
          <cell r="E2066" t="str">
            <v/>
          </cell>
          <cell r="G2066" t="str">
            <v/>
          </cell>
        </row>
        <row r="2067">
          <cell r="C2067" t="str">
            <v/>
          </cell>
          <cell r="D2067" t="str">
            <v/>
          </cell>
          <cell r="E2067" t="str">
            <v/>
          </cell>
          <cell r="G2067" t="str">
            <v/>
          </cell>
        </row>
        <row r="2068">
          <cell r="C2068" t="str">
            <v/>
          </cell>
          <cell r="D2068" t="str">
            <v/>
          </cell>
          <cell r="E2068" t="str">
            <v/>
          </cell>
          <cell r="G2068" t="str">
            <v/>
          </cell>
        </row>
        <row r="2069">
          <cell r="C2069" t="str">
            <v/>
          </cell>
          <cell r="D2069" t="str">
            <v/>
          </cell>
          <cell r="E2069" t="str">
            <v/>
          </cell>
          <cell r="G2069" t="str">
            <v/>
          </cell>
        </row>
        <row r="2070">
          <cell r="C2070" t="str">
            <v/>
          </cell>
          <cell r="D2070" t="str">
            <v/>
          </cell>
          <cell r="E2070" t="str">
            <v/>
          </cell>
          <cell r="G2070" t="str">
            <v/>
          </cell>
        </row>
        <row r="2071">
          <cell r="C2071" t="str">
            <v/>
          </cell>
          <cell r="D2071" t="str">
            <v/>
          </cell>
          <cell r="E2071" t="str">
            <v/>
          </cell>
          <cell r="G2071" t="str">
            <v/>
          </cell>
        </row>
        <row r="2072">
          <cell r="C2072" t="str">
            <v/>
          </cell>
          <cell r="D2072" t="str">
            <v/>
          </cell>
          <cell r="E2072" t="str">
            <v/>
          </cell>
          <cell r="G2072" t="str">
            <v/>
          </cell>
        </row>
        <row r="2073">
          <cell r="C2073" t="str">
            <v/>
          </cell>
          <cell r="D2073" t="str">
            <v/>
          </cell>
          <cell r="E2073" t="str">
            <v/>
          </cell>
          <cell r="G2073" t="str">
            <v/>
          </cell>
        </row>
        <row r="2074">
          <cell r="C2074" t="str">
            <v/>
          </cell>
          <cell r="D2074" t="str">
            <v/>
          </cell>
          <cell r="E2074" t="str">
            <v/>
          </cell>
          <cell r="G2074" t="str">
            <v/>
          </cell>
        </row>
        <row r="2076">
          <cell r="A2076" t="str">
            <v>07.50</v>
          </cell>
          <cell r="C2076" t="str">
            <v>LIMPEZAS DOS CESTOS DE ESTAÇÃO ELEVATÓRIA</v>
          </cell>
          <cell r="D2076" t="str">
            <v xml:space="preserve">un  </v>
          </cell>
          <cell r="E2076" t="str">
            <v>DIURNO</v>
          </cell>
          <cell r="F2076">
            <v>1</v>
          </cell>
          <cell r="G2076">
            <v>92.82</v>
          </cell>
        </row>
        <row r="2077">
          <cell r="B2077" t="str">
            <v>ITEM P.U.</v>
          </cell>
          <cell r="C2077" t="str">
            <v>DESCRIÇÃO SERVIÇO/MATERIAIS UNITÁRIO</v>
          </cell>
          <cell r="D2077" t="str">
            <v xml:space="preserve">UN </v>
          </cell>
          <cell r="E2077" t="str">
            <v>PREÇO SERVIÇO/MATERIAL UNITÁRIO</v>
          </cell>
        </row>
        <row r="2078">
          <cell r="C2078" t="str">
            <v/>
          </cell>
          <cell r="D2078" t="str">
            <v/>
          </cell>
          <cell r="E2078" t="str">
            <v/>
          </cell>
          <cell r="G2078" t="str">
            <v/>
          </cell>
        </row>
        <row r="2079">
          <cell r="B2079" t="str">
            <v>02.11.06</v>
          </cell>
          <cell r="C2079" t="str">
            <v>LIMPEZA DE CESTO DE ESTAÇÃO ELEVATÓRIA DE ESGOTO</v>
          </cell>
          <cell r="D2079" t="str">
            <v>un</v>
          </cell>
          <cell r="E2079">
            <v>92.816422831697366</v>
          </cell>
          <cell r="F2079">
            <v>1</v>
          </cell>
          <cell r="G2079">
            <v>92.816422831697366</v>
          </cell>
        </row>
        <row r="2080">
          <cell r="C2080" t="str">
            <v/>
          </cell>
          <cell r="D2080" t="str">
            <v/>
          </cell>
          <cell r="E2080" t="str">
            <v/>
          </cell>
          <cell r="G2080" t="str">
            <v/>
          </cell>
        </row>
        <row r="2081">
          <cell r="C2081" t="str">
            <v/>
          </cell>
          <cell r="D2081" t="str">
            <v/>
          </cell>
          <cell r="E2081" t="str">
            <v/>
          </cell>
          <cell r="G2081" t="str">
            <v/>
          </cell>
        </row>
        <row r="2082">
          <cell r="C2082" t="str">
            <v/>
          </cell>
          <cell r="D2082" t="str">
            <v/>
          </cell>
          <cell r="E2082" t="str">
            <v/>
          </cell>
          <cell r="G2082" t="str">
            <v/>
          </cell>
        </row>
        <row r="2083">
          <cell r="C2083" t="str">
            <v/>
          </cell>
          <cell r="D2083" t="str">
            <v/>
          </cell>
          <cell r="E2083" t="str">
            <v/>
          </cell>
          <cell r="G2083" t="str">
            <v/>
          </cell>
        </row>
        <row r="2084">
          <cell r="C2084" t="str">
            <v/>
          </cell>
          <cell r="D2084" t="str">
            <v/>
          </cell>
          <cell r="E2084" t="str">
            <v/>
          </cell>
          <cell r="G2084" t="str">
            <v/>
          </cell>
        </row>
        <row r="2085">
          <cell r="C2085" t="str">
            <v/>
          </cell>
          <cell r="D2085" t="str">
            <v/>
          </cell>
          <cell r="E2085" t="str">
            <v/>
          </cell>
          <cell r="G2085" t="str">
            <v/>
          </cell>
        </row>
        <row r="2086">
          <cell r="C2086" t="str">
            <v/>
          </cell>
          <cell r="D2086" t="str">
            <v/>
          </cell>
          <cell r="E2086" t="str">
            <v/>
          </cell>
          <cell r="G2086" t="str">
            <v/>
          </cell>
        </row>
        <row r="2087">
          <cell r="C2087" t="str">
            <v/>
          </cell>
          <cell r="D2087" t="str">
            <v/>
          </cell>
          <cell r="E2087" t="str">
            <v/>
          </cell>
          <cell r="G2087" t="str">
            <v/>
          </cell>
        </row>
        <row r="2088">
          <cell r="C2088" t="str">
            <v/>
          </cell>
          <cell r="D2088" t="str">
            <v/>
          </cell>
          <cell r="E2088" t="str">
            <v/>
          </cell>
          <cell r="G2088" t="str">
            <v/>
          </cell>
        </row>
        <row r="2090">
          <cell r="A2090" t="str">
            <v>07.51</v>
          </cell>
          <cell r="C2090" t="str">
            <v xml:space="preserve">VIDEO INSPEÇÃO DE REDE    </v>
          </cell>
          <cell r="D2090" t="str">
            <v>m</v>
          </cell>
          <cell r="E2090" t="str">
            <v>DIURNO</v>
          </cell>
          <cell r="F2090">
            <v>1</v>
          </cell>
          <cell r="G2090">
            <v>23.35</v>
          </cell>
        </row>
        <row r="2091">
          <cell r="B2091" t="str">
            <v>ITEM P.U.</v>
          </cell>
          <cell r="C2091" t="str">
            <v>DESCRIÇÃO SERVIÇO/MATERIAIS UNITÁRIO</v>
          </cell>
          <cell r="D2091" t="str">
            <v xml:space="preserve">UN </v>
          </cell>
          <cell r="E2091" t="str">
            <v>PREÇO SERVIÇO/MATERIAL UNITÁRIO</v>
          </cell>
        </row>
        <row r="2092">
          <cell r="C2092" t="str">
            <v/>
          </cell>
          <cell r="D2092" t="str">
            <v/>
          </cell>
          <cell r="E2092" t="str">
            <v/>
          </cell>
          <cell r="G2092" t="str">
            <v/>
          </cell>
        </row>
        <row r="2093">
          <cell r="B2093" t="str">
            <v>02.11.13</v>
          </cell>
          <cell r="C2093" t="str">
            <v>VÍDEO INSPEÇÃO REDE COLETORA DE ESGOTO</v>
          </cell>
          <cell r="D2093" t="str">
            <v>m</v>
          </cell>
          <cell r="E2093">
            <v>23.350435101225354</v>
          </cell>
          <cell r="F2093">
            <v>1</v>
          </cell>
          <cell r="G2093">
            <v>23.350435101225354</v>
          </cell>
        </row>
        <row r="2094">
          <cell r="C2094" t="str">
            <v/>
          </cell>
          <cell r="D2094" t="str">
            <v/>
          </cell>
          <cell r="E2094" t="str">
            <v/>
          </cell>
          <cell r="G2094" t="str">
            <v/>
          </cell>
        </row>
        <row r="2095">
          <cell r="C2095" t="str">
            <v/>
          </cell>
          <cell r="D2095" t="str">
            <v/>
          </cell>
          <cell r="E2095" t="str">
            <v/>
          </cell>
          <cell r="G2095" t="str">
            <v/>
          </cell>
        </row>
        <row r="2096">
          <cell r="C2096" t="str">
            <v/>
          </cell>
          <cell r="D2096" t="str">
            <v/>
          </cell>
          <cell r="E2096" t="str">
            <v/>
          </cell>
          <cell r="G2096" t="str">
            <v/>
          </cell>
        </row>
        <row r="2097">
          <cell r="C2097" t="str">
            <v/>
          </cell>
          <cell r="D2097" t="str">
            <v/>
          </cell>
          <cell r="E2097" t="str">
            <v/>
          </cell>
          <cell r="G2097" t="str">
            <v/>
          </cell>
        </row>
        <row r="2098">
          <cell r="C2098" t="str">
            <v/>
          </cell>
          <cell r="D2098" t="str">
            <v/>
          </cell>
          <cell r="E2098" t="str">
            <v/>
          </cell>
          <cell r="G2098" t="str">
            <v/>
          </cell>
        </row>
        <row r="2099">
          <cell r="C2099" t="str">
            <v/>
          </cell>
          <cell r="D2099" t="str">
            <v/>
          </cell>
          <cell r="E2099" t="str">
            <v/>
          </cell>
          <cell r="G2099" t="str">
            <v/>
          </cell>
        </row>
        <row r="2100">
          <cell r="C2100" t="str">
            <v/>
          </cell>
          <cell r="D2100" t="str">
            <v/>
          </cell>
          <cell r="E2100" t="str">
            <v/>
          </cell>
          <cell r="G2100" t="str">
            <v/>
          </cell>
        </row>
        <row r="2101">
          <cell r="C2101" t="str">
            <v/>
          </cell>
          <cell r="D2101" t="str">
            <v/>
          </cell>
          <cell r="E2101" t="str">
            <v/>
          </cell>
          <cell r="G2101" t="str">
            <v/>
          </cell>
        </row>
        <row r="2102">
          <cell r="C2102" t="str">
            <v/>
          </cell>
          <cell r="D2102" t="str">
            <v/>
          </cell>
          <cell r="E2102" t="str">
            <v/>
          </cell>
          <cell r="G2102" t="str">
            <v/>
          </cell>
        </row>
        <row r="2103">
          <cell r="C2103" t="str">
            <v/>
          </cell>
          <cell r="D2103" t="str">
            <v/>
          </cell>
          <cell r="E2103" t="str">
            <v/>
          </cell>
          <cell r="G2103" t="str">
            <v/>
          </cell>
        </row>
        <row r="2104">
          <cell r="C2104" t="str">
            <v/>
          </cell>
          <cell r="D2104" t="str">
            <v/>
          </cell>
          <cell r="E2104" t="str">
            <v/>
          </cell>
          <cell r="G2104" t="str">
            <v/>
          </cell>
        </row>
        <row r="2105">
          <cell r="C2105" t="str">
            <v/>
          </cell>
          <cell r="D2105" t="str">
            <v/>
          </cell>
          <cell r="E2105" t="str">
            <v/>
          </cell>
          <cell r="G2105" t="str">
            <v/>
          </cell>
        </row>
        <row r="2106">
          <cell r="C2106" t="str">
            <v/>
          </cell>
          <cell r="D2106" t="str">
            <v/>
          </cell>
          <cell r="E2106" t="str">
            <v/>
          </cell>
          <cell r="G2106" t="str">
            <v/>
          </cell>
        </row>
        <row r="2107">
          <cell r="C2107" t="str">
            <v/>
          </cell>
          <cell r="D2107" t="str">
            <v/>
          </cell>
          <cell r="E2107" t="str">
            <v/>
          </cell>
          <cell r="G2107" t="str">
            <v/>
          </cell>
        </row>
        <row r="2108">
          <cell r="C2108" t="str">
            <v/>
          </cell>
          <cell r="D2108" t="str">
            <v/>
          </cell>
          <cell r="E2108" t="str">
            <v/>
          </cell>
          <cell r="G2108" t="str">
            <v/>
          </cell>
        </row>
        <row r="2109">
          <cell r="C2109" t="str">
            <v/>
          </cell>
          <cell r="D2109" t="str">
            <v/>
          </cell>
          <cell r="E2109" t="str">
            <v/>
          </cell>
          <cell r="G2109" t="str">
            <v/>
          </cell>
        </row>
        <row r="2110">
          <cell r="C2110" t="str">
            <v/>
          </cell>
          <cell r="D2110" t="str">
            <v/>
          </cell>
          <cell r="E2110" t="str">
            <v/>
          </cell>
          <cell r="G2110" t="str">
            <v/>
          </cell>
        </row>
        <row r="2111">
          <cell r="C2111" t="str">
            <v/>
          </cell>
          <cell r="D2111" t="str">
            <v/>
          </cell>
          <cell r="E2111" t="str">
            <v/>
          </cell>
          <cell r="G2111" t="str">
            <v/>
          </cell>
        </row>
        <row r="2112">
          <cell r="C2112" t="str">
            <v/>
          </cell>
          <cell r="D2112" t="str">
            <v/>
          </cell>
          <cell r="E2112" t="str">
            <v/>
          </cell>
          <cell r="G2112" t="str">
            <v/>
          </cell>
        </row>
        <row r="2114">
          <cell r="A2114" t="str">
            <v>07.52</v>
          </cell>
          <cell r="C2114" t="str">
            <v>LEVANTAMENTO TOPOGRÁFICO</v>
          </cell>
          <cell r="D2114" t="str">
            <v>m</v>
          </cell>
          <cell r="E2114" t="str">
            <v>DIURNO</v>
          </cell>
          <cell r="F2114">
            <v>1</v>
          </cell>
          <cell r="G2114">
            <v>3.4224888397433348</v>
          </cell>
        </row>
        <row r="2115">
          <cell r="B2115" t="str">
            <v>ITEM P.U.</v>
          </cell>
          <cell r="C2115" t="str">
            <v>DESCRIÇÃO SERVIÇO/MATERIAIS UNITÁRIO</v>
          </cell>
          <cell r="D2115" t="str">
            <v xml:space="preserve">UN </v>
          </cell>
          <cell r="E2115" t="str">
            <v>PREÇO SERVIÇO/MATERIAL UNITÁRIO</v>
          </cell>
        </row>
        <row r="2116">
          <cell r="C2116" t="str">
            <v/>
          </cell>
          <cell r="D2116" t="str">
            <v/>
          </cell>
          <cell r="E2116" t="str">
            <v/>
          </cell>
          <cell r="G2116" t="str">
            <v/>
          </cell>
        </row>
        <row r="2117">
          <cell r="B2117" t="str">
            <v>02.12.08</v>
          </cell>
          <cell r="C2117" t="str">
            <v>DESENHISTA CADISTA</v>
          </cell>
          <cell r="D2117" t="str">
            <v>h</v>
          </cell>
          <cell r="E2117">
            <v>34.122769161257317</v>
          </cell>
          <cell r="F2117">
            <v>0.01</v>
          </cell>
          <cell r="G2117">
            <v>0.34122769161257316</v>
          </cell>
        </row>
        <row r="2118">
          <cell r="B2118" t="str">
            <v>02.12.09</v>
          </cell>
          <cell r="C2118" t="str">
            <v>TOPÓGRAFO</v>
          </cell>
          <cell r="D2118" t="str">
            <v>h</v>
          </cell>
          <cell r="E2118">
            <v>35.554929180799142</v>
          </cell>
          <cell r="F2118">
            <v>0.02</v>
          </cell>
          <cell r="G2118">
            <v>0.71109858361598288</v>
          </cell>
        </row>
        <row r="2119">
          <cell r="B2119" t="str">
            <v>02.12.10</v>
          </cell>
          <cell r="C2119" t="str">
            <v>AUXILIAR TOPÓGRAFO</v>
          </cell>
          <cell r="D2119" t="str">
            <v>h</v>
          </cell>
          <cell r="E2119">
            <v>17.447445107635584</v>
          </cell>
          <cell r="F2119">
            <v>0.02</v>
          </cell>
          <cell r="G2119">
            <v>0.34894890215271168</v>
          </cell>
        </row>
        <row r="2120">
          <cell r="B2120" t="str">
            <v>02.01.02</v>
          </cell>
          <cell r="C2120" t="str">
            <v>LOCAÇÃO UTILITÁRIO</v>
          </cell>
          <cell r="D2120" t="str">
            <v>h</v>
          </cell>
          <cell r="E2120">
            <v>101.06068311810334</v>
          </cell>
          <cell r="F2120">
            <v>0.02</v>
          </cell>
          <cell r="G2120">
            <v>2.0212136623620669</v>
          </cell>
        </row>
        <row r="2121">
          <cell r="C2121" t="str">
            <v/>
          </cell>
          <cell r="D2121" t="str">
            <v/>
          </cell>
          <cell r="E2121" t="str">
            <v/>
          </cell>
          <cell r="G2121" t="str">
            <v/>
          </cell>
        </row>
        <row r="2122">
          <cell r="C2122" t="str">
            <v/>
          </cell>
          <cell r="D2122" t="str">
            <v/>
          </cell>
          <cell r="E2122" t="str">
            <v/>
          </cell>
          <cell r="G2122" t="str">
            <v/>
          </cell>
        </row>
        <row r="2123">
          <cell r="C2123" t="str">
            <v/>
          </cell>
          <cell r="D2123" t="str">
            <v/>
          </cell>
          <cell r="E2123" t="str">
            <v/>
          </cell>
          <cell r="G2123" t="str">
            <v/>
          </cell>
        </row>
        <row r="2124">
          <cell r="C2124" t="str">
            <v/>
          </cell>
          <cell r="D2124" t="str">
            <v/>
          </cell>
          <cell r="E2124" t="str">
            <v/>
          </cell>
          <cell r="G2124" t="str">
            <v/>
          </cell>
        </row>
        <row r="2125">
          <cell r="C2125" t="str">
            <v/>
          </cell>
          <cell r="D2125" t="str">
            <v/>
          </cell>
          <cell r="E2125" t="str">
            <v/>
          </cell>
          <cell r="G2125" t="str">
            <v/>
          </cell>
        </row>
        <row r="2126">
          <cell r="C2126" t="str">
            <v/>
          </cell>
          <cell r="D2126" t="str">
            <v/>
          </cell>
          <cell r="E2126" t="str">
            <v/>
          </cell>
          <cell r="G2126" t="str">
            <v/>
          </cell>
        </row>
        <row r="2127">
          <cell r="C2127" t="str">
            <v/>
          </cell>
          <cell r="D2127" t="str">
            <v/>
          </cell>
          <cell r="E2127" t="str">
            <v/>
          </cell>
          <cell r="G2127" t="str">
            <v/>
          </cell>
        </row>
        <row r="2128">
          <cell r="C2128" t="str">
            <v/>
          </cell>
          <cell r="D2128" t="str">
            <v/>
          </cell>
          <cell r="E2128" t="str">
            <v/>
          </cell>
          <cell r="G2128" t="str">
            <v/>
          </cell>
        </row>
        <row r="2129">
          <cell r="C2129" t="str">
            <v/>
          </cell>
          <cell r="D2129" t="str">
            <v/>
          </cell>
          <cell r="E2129" t="str">
            <v/>
          </cell>
          <cell r="G2129" t="str">
            <v/>
          </cell>
        </row>
        <row r="2130">
          <cell r="C2130" t="str">
            <v/>
          </cell>
          <cell r="D2130" t="str">
            <v/>
          </cell>
          <cell r="E2130" t="str">
            <v/>
          </cell>
          <cell r="G2130" t="str">
            <v/>
          </cell>
        </row>
        <row r="2132">
          <cell r="A2132" t="str">
            <v>07.53</v>
          </cell>
          <cell r="C2132" t="str">
            <v>FORNECIMENTO E INSTALAÇÃO/SUBSTITUIÇÃ DE VÁLVULA (REGISTRO) GAVETA ATÉ 100mm</v>
          </cell>
          <cell r="D2132" t="str">
            <v xml:space="preserve">un  </v>
          </cell>
          <cell r="E2132" t="str">
            <v>DIURNO</v>
          </cell>
          <cell r="F2132">
            <v>1</v>
          </cell>
          <cell r="G2132">
            <v>1212.9341611295029</v>
          </cell>
        </row>
        <row r="2133">
          <cell r="B2133" t="str">
            <v>ITEM P.U.</v>
          </cell>
          <cell r="C2133" t="str">
            <v>DESCRIÇÃO SERVIÇO/MATERIAIS UNITÁRIO</v>
          </cell>
          <cell r="D2133" t="str">
            <v xml:space="preserve">UN </v>
          </cell>
          <cell r="E2133" t="str">
            <v>PREÇO SERVIÇO/MATERIAL UNITÁRIO</v>
          </cell>
        </row>
        <row r="2134">
          <cell r="C2134" t="str">
            <v/>
          </cell>
          <cell r="D2134" t="str">
            <v/>
          </cell>
          <cell r="E2134" t="str">
            <v/>
          </cell>
          <cell r="G2134" t="str">
            <v/>
          </cell>
        </row>
        <row r="2135">
          <cell r="B2135" t="str">
            <v>02.12.01</v>
          </cell>
          <cell r="C2135" t="str">
            <v>ENCANADOR</v>
          </cell>
          <cell r="D2135" t="str">
            <v>h</v>
          </cell>
          <cell r="E2135">
            <v>39.154009577734676</v>
          </cell>
          <cell r="F2135">
            <v>1</v>
          </cell>
          <cell r="G2135">
            <v>39.154009577734676</v>
          </cell>
        </row>
        <row r="2136">
          <cell r="B2136" t="str">
            <v>01.19.06</v>
          </cell>
          <cell r="C2136" t="str">
            <v>VÁLVULA GAVETA 100mm JEI</v>
          </cell>
          <cell r="D2136" t="str">
            <v xml:space="preserve">un </v>
          </cell>
          <cell r="E2136">
            <v>1043.0675292464555</v>
          </cell>
          <cell r="F2136">
            <v>1</v>
          </cell>
          <cell r="G2136">
            <v>1043.0675292464555</v>
          </cell>
        </row>
        <row r="2137">
          <cell r="B2137" t="str">
            <v>02.01.02</v>
          </cell>
          <cell r="C2137" t="str">
            <v>LOCAÇÃO UTILITÁRIO</v>
          </cell>
          <cell r="D2137" t="str">
            <v>h</v>
          </cell>
          <cell r="E2137">
            <v>101.06068311810334</v>
          </cell>
          <cell r="F2137">
            <v>1</v>
          </cell>
          <cell r="G2137">
            <v>101.06068311810334</v>
          </cell>
        </row>
        <row r="2138">
          <cell r="B2138" t="str">
            <v>02.12.02</v>
          </cell>
          <cell r="C2138" t="str">
            <v>AJUDANTE ENCANADOR</v>
          </cell>
          <cell r="D2138" t="str">
            <v>h</v>
          </cell>
          <cell r="E2138">
            <v>29.651939187209368</v>
          </cell>
          <cell r="F2138">
            <v>1</v>
          </cell>
          <cell r="G2138">
            <v>29.651939187209368</v>
          </cell>
        </row>
        <row r="2139">
          <cell r="C2139" t="str">
            <v/>
          </cell>
          <cell r="D2139" t="str">
            <v/>
          </cell>
          <cell r="E2139" t="str">
            <v/>
          </cell>
          <cell r="G2139" t="str">
            <v/>
          </cell>
        </row>
        <row r="2140">
          <cell r="C2140" t="str">
            <v/>
          </cell>
          <cell r="D2140" t="str">
            <v/>
          </cell>
          <cell r="E2140" t="str">
            <v/>
          </cell>
          <cell r="G2140" t="str">
            <v/>
          </cell>
        </row>
        <row r="2141">
          <cell r="C2141" t="str">
            <v/>
          </cell>
          <cell r="D2141" t="str">
            <v/>
          </cell>
          <cell r="E2141" t="str">
            <v/>
          </cell>
          <cell r="G2141" t="str">
            <v/>
          </cell>
        </row>
        <row r="2142">
          <cell r="C2142" t="str">
            <v/>
          </cell>
          <cell r="D2142" t="str">
            <v/>
          </cell>
          <cell r="E2142" t="str">
            <v/>
          </cell>
          <cell r="G2142" t="str">
            <v/>
          </cell>
        </row>
        <row r="2143">
          <cell r="C2143" t="str">
            <v/>
          </cell>
          <cell r="D2143" t="str">
            <v/>
          </cell>
          <cell r="E2143" t="str">
            <v/>
          </cell>
          <cell r="G2143" t="str">
            <v/>
          </cell>
        </row>
        <row r="2144">
          <cell r="C2144" t="str">
            <v/>
          </cell>
          <cell r="D2144" t="str">
            <v/>
          </cell>
          <cell r="E2144" t="str">
            <v/>
          </cell>
          <cell r="G2144" t="str">
            <v/>
          </cell>
        </row>
        <row r="2146">
          <cell r="A2146" t="str">
            <v>07.54</v>
          </cell>
          <cell r="C2146" t="str">
            <v>FORNECIMENTO E INSTALAÇÃO/SUBSTITUIÇÃ DE VÁLVULA (REGISTRO) GAVETA ACIMA 100mm ATÉ 200mm</v>
          </cell>
          <cell r="D2146" t="str">
            <v xml:space="preserve">un  </v>
          </cell>
          <cell r="E2146" t="str">
            <v>DIURNO</v>
          </cell>
          <cell r="F2146">
            <v>1</v>
          </cell>
          <cell r="G2146">
            <v>3187.733544715572</v>
          </cell>
        </row>
        <row r="2147">
          <cell r="B2147" t="str">
            <v>ITEM P.U.</v>
          </cell>
          <cell r="C2147" t="str">
            <v>DESCRIÇÃO SERVIÇO/MATERIAIS UNITÁRIO</v>
          </cell>
          <cell r="D2147" t="str">
            <v xml:space="preserve">UN </v>
          </cell>
          <cell r="E2147" t="str">
            <v>PREÇO SERVIÇO/MATERIAL UNITÁRIO</v>
          </cell>
        </row>
        <row r="2148">
          <cell r="C2148" t="str">
            <v/>
          </cell>
          <cell r="D2148" t="str">
            <v/>
          </cell>
          <cell r="E2148" t="str">
            <v/>
          </cell>
          <cell r="G2148" t="str">
            <v/>
          </cell>
        </row>
        <row r="2149">
          <cell r="B2149" t="str">
            <v>02.12.01</v>
          </cell>
          <cell r="C2149" t="str">
            <v>ENCANADOR</v>
          </cell>
          <cell r="D2149" t="str">
            <v>h</v>
          </cell>
          <cell r="E2149">
            <v>39.154009577734676</v>
          </cell>
          <cell r="F2149">
            <v>1.5</v>
          </cell>
          <cell r="G2149">
            <v>58.731014366602011</v>
          </cell>
        </row>
        <row r="2150">
          <cell r="B2150" t="str">
            <v>01.21.06</v>
          </cell>
          <cell r="C2150" t="str">
            <v>VÁLVULA GAVETA 200mm JEI</v>
          </cell>
          <cell r="D2150" t="str">
            <v xml:space="preserve">un </v>
          </cell>
          <cell r="E2150">
            <v>2932.9335968910009</v>
          </cell>
          <cell r="F2150">
            <v>1</v>
          </cell>
          <cell r="G2150">
            <v>2932.9335968910009</v>
          </cell>
        </row>
        <row r="2151">
          <cell r="B2151" t="str">
            <v>02.01.02</v>
          </cell>
          <cell r="C2151" t="str">
            <v>LOCAÇÃO UTILITÁRIO</v>
          </cell>
          <cell r="D2151" t="str">
            <v>h</v>
          </cell>
          <cell r="E2151">
            <v>101.06068311810334</v>
          </cell>
          <cell r="F2151">
            <v>1.5</v>
          </cell>
          <cell r="G2151">
            <v>151.59102467715502</v>
          </cell>
        </row>
        <row r="2152">
          <cell r="B2152" t="str">
            <v>02.12.02</v>
          </cell>
          <cell r="C2152" t="str">
            <v>AJUDANTE ENCANADOR</v>
          </cell>
          <cell r="D2152" t="str">
            <v>h</v>
          </cell>
          <cell r="E2152">
            <v>29.651939187209368</v>
          </cell>
          <cell r="F2152">
            <v>1.5</v>
          </cell>
          <cell r="G2152">
            <v>44.477908780814055</v>
          </cell>
        </row>
        <row r="2153">
          <cell r="C2153" t="str">
            <v/>
          </cell>
          <cell r="D2153" t="str">
            <v/>
          </cell>
          <cell r="E2153" t="str">
            <v/>
          </cell>
          <cell r="G2153" t="str">
            <v/>
          </cell>
        </row>
        <row r="2154">
          <cell r="C2154" t="str">
            <v/>
          </cell>
          <cell r="D2154" t="str">
            <v/>
          </cell>
          <cell r="E2154" t="str">
            <v/>
          </cell>
          <cell r="G2154" t="str">
            <v/>
          </cell>
        </row>
        <row r="2155">
          <cell r="C2155" t="str">
            <v/>
          </cell>
          <cell r="D2155" t="str">
            <v/>
          </cell>
          <cell r="E2155" t="str">
            <v/>
          </cell>
          <cell r="G2155" t="str">
            <v/>
          </cell>
        </row>
        <row r="2156">
          <cell r="C2156" t="str">
            <v/>
          </cell>
          <cell r="D2156" t="str">
            <v/>
          </cell>
          <cell r="E2156" t="str">
            <v/>
          </cell>
          <cell r="G2156" t="str">
            <v/>
          </cell>
        </row>
        <row r="2157">
          <cell r="C2157" t="str">
            <v/>
          </cell>
          <cell r="D2157" t="str">
            <v/>
          </cell>
          <cell r="E2157" t="str">
            <v/>
          </cell>
          <cell r="G2157" t="str">
            <v/>
          </cell>
        </row>
        <row r="2158">
          <cell r="C2158" t="str">
            <v/>
          </cell>
          <cell r="D2158" t="str">
            <v/>
          </cell>
          <cell r="E2158" t="str">
            <v/>
          </cell>
          <cell r="G2158" t="str">
            <v/>
          </cell>
        </row>
        <row r="2160">
          <cell r="A2160" t="str">
            <v>07.55</v>
          </cell>
          <cell r="C2160" t="str">
            <v>FORNECIMENTO E INSTALAÇÃO/SUBSTITUIÇÃ DE VÁLVULA (REGISTRO) GAVETA ACIMA 200mm ATÉ 300mm</v>
          </cell>
          <cell r="D2160" t="str">
            <v xml:space="preserve">un  </v>
          </cell>
          <cell r="E2160" t="str">
            <v>DIURNO</v>
          </cell>
          <cell r="F2160">
            <v>1</v>
          </cell>
          <cell r="G2160">
            <v>6541.7754951905245</v>
          </cell>
        </row>
        <row r="2161">
          <cell r="B2161" t="str">
            <v>ITEM P.U.</v>
          </cell>
          <cell r="C2161" t="str">
            <v>DESCRIÇÃO SERVIÇO/MATERIAIS UNITÁRIO</v>
          </cell>
          <cell r="D2161" t="str">
            <v xml:space="preserve">UN </v>
          </cell>
          <cell r="E2161" t="str">
            <v>PREÇO SERVIÇO/MATERIAL UNITÁRIO</v>
          </cell>
        </row>
        <row r="2162">
          <cell r="C2162" t="str">
            <v/>
          </cell>
          <cell r="D2162" t="str">
            <v/>
          </cell>
          <cell r="E2162" t="str">
            <v/>
          </cell>
          <cell r="G2162" t="str">
            <v/>
          </cell>
        </row>
        <row r="2163">
          <cell r="B2163" t="str">
            <v>02.12.01</v>
          </cell>
          <cell r="C2163" t="str">
            <v>ENCANADOR</v>
          </cell>
          <cell r="D2163" t="str">
            <v>h</v>
          </cell>
          <cell r="E2163">
            <v>39.154009577734676</v>
          </cell>
          <cell r="F2163">
            <v>2</v>
          </cell>
          <cell r="G2163">
            <v>78.308019155469353</v>
          </cell>
        </row>
        <row r="2164">
          <cell r="B2164" t="str">
            <v>01.23.06</v>
          </cell>
          <cell r="C2164" t="str">
            <v>VÁLVULA GAVETA 300mm JEI</v>
          </cell>
          <cell r="D2164" t="str">
            <v xml:space="preserve">un </v>
          </cell>
          <cell r="E2164">
            <v>6202.0422314244297</v>
          </cell>
          <cell r="F2164">
            <v>1</v>
          </cell>
          <cell r="G2164">
            <v>6202.0422314244297</v>
          </cell>
        </row>
        <row r="2165">
          <cell r="B2165" t="str">
            <v>02.01.02</v>
          </cell>
          <cell r="C2165" t="str">
            <v>LOCAÇÃO UTILITÁRIO</v>
          </cell>
          <cell r="D2165" t="str">
            <v>h</v>
          </cell>
          <cell r="E2165">
            <v>101.06068311810334</v>
          </cell>
          <cell r="F2165">
            <v>2</v>
          </cell>
          <cell r="G2165">
            <v>202.12136623620668</v>
          </cell>
        </row>
        <row r="2166">
          <cell r="B2166" t="str">
            <v>02.12.02</v>
          </cell>
          <cell r="C2166" t="str">
            <v>AJUDANTE ENCANADOR</v>
          </cell>
          <cell r="D2166" t="str">
            <v>h</v>
          </cell>
          <cell r="E2166">
            <v>29.651939187209368</v>
          </cell>
          <cell r="F2166">
            <v>2</v>
          </cell>
          <cell r="G2166">
            <v>59.303878374418737</v>
          </cell>
        </row>
        <row r="2167">
          <cell r="C2167" t="str">
            <v/>
          </cell>
          <cell r="D2167" t="str">
            <v/>
          </cell>
          <cell r="E2167" t="str">
            <v/>
          </cell>
          <cell r="G2167" t="str">
            <v/>
          </cell>
        </row>
        <row r="2168">
          <cell r="C2168" t="str">
            <v/>
          </cell>
          <cell r="D2168" t="str">
            <v/>
          </cell>
          <cell r="E2168" t="str">
            <v/>
          </cell>
          <cell r="G2168" t="str">
            <v/>
          </cell>
        </row>
        <row r="2169">
          <cell r="C2169" t="str">
            <v/>
          </cell>
          <cell r="D2169" t="str">
            <v/>
          </cell>
          <cell r="E2169" t="str">
            <v/>
          </cell>
          <cell r="G2169" t="str">
            <v/>
          </cell>
        </row>
        <row r="2170">
          <cell r="C2170" t="str">
            <v/>
          </cell>
          <cell r="D2170" t="str">
            <v/>
          </cell>
          <cell r="E2170" t="str">
            <v/>
          </cell>
          <cell r="G2170" t="str">
            <v/>
          </cell>
        </row>
        <row r="2171">
          <cell r="C2171" t="str">
            <v/>
          </cell>
          <cell r="D2171" t="str">
            <v/>
          </cell>
          <cell r="E2171" t="str">
            <v/>
          </cell>
          <cell r="G2171" t="str">
            <v/>
          </cell>
        </row>
        <row r="2172">
          <cell r="C2172" t="str">
            <v/>
          </cell>
          <cell r="D2172" t="str">
            <v/>
          </cell>
          <cell r="E2172" t="str">
            <v/>
          </cell>
          <cell r="G2172" t="str">
            <v/>
          </cell>
        </row>
        <row r="2174">
          <cell r="A2174" t="str">
            <v>07.56</v>
          </cell>
          <cell r="C2174" t="str">
            <v>FORNECIMENTO E INSTALAÇÃO/SUBSTITUIÇÃ DE VÁLVULA DE RETENÇÃO ATÉ 100mm</v>
          </cell>
          <cell r="D2174" t="str">
            <v xml:space="preserve">un  </v>
          </cell>
          <cell r="E2174" t="str">
            <v>DIURNO</v>
          </cell>
          <cell r="F2174">
            <v>1</v>
          </cell>
          <cell r="G2174">
            <v>1916.180251547022</v>
          </cell>
        </row>
        <row r="2175">
          <cell r="B2175" t="str">
            <v>ITEM P.U.</v>
          </cell>
          <cell r="C2175" t="str">
            <v>DESCRIÇÃO SERVIÇO/MATERIAIS UNITÁRIO</v>
          </cell>
          <cell r="D2175" t="str">
            <v xml:space="preserve">UN </v>
          </cell>
          <cell r="E2175" t="str">
            <v>PREÇO SERVIÇO/MATERIAL UNITÁRIO</v>
          </cell>
        </row>
        <row r="2176">
          <cell r="C2176" t="str">
            <v/>
          </cell>
          <cell r="D2176" t="str">
            <v/>
          </cell>
          <cell r="E2176" t="str">
            <v/>
          </cell>
          <cell r="G2176" t="str">
            <v/>
          </cell>
        </row>
        <row r="2177">
          <cell r="B2177" t="str">
            <v>02.12.01</v>
          </cell>
          <cell r="C2177" t="str">
            <v>ENCANADOR</v>
          </cell>
          <cell r="D2177" t="str">
            <v>h</v>
          </cell>
          <cell r="E2177">
            <v>39.154009577734676</v>
          </cell>
          <cell r="F2177">
            <v>1</v>
          </cell>
          <cell r="G2177">
            <v>39.154009577734676</v>
          </cell>
        </row>
        <row r="2178">
          <cell r="B2178" t="str">
            <v>02.12.02</v>
          </cell>
          <cell r="C2178" t="str">
            <v>AJUDANTE ENCANADOR</v>
          </cell>
          <cell r="D2178" t="str">
            <v>h</v>
          </cell>
          <cell r="E2178">
            <v>29.651939187209368</v>
          </cell>
          <cell r="F2178">
            <v>1</v>
          </cell>
          <cell r="G2178">
            <v>29.651939187209368</v>
          </cell>
        </row>
        <row r="2179">
          <cell r="B2179" t="str">
            <v>02.01.02</v>
          </cell>
          <cell r="C2179" t="str">
            <v>LOCAÇÃO UTILITÁRIO</v>
          </cell>
          <cell r="D2179" t="str">
            <v>h</v>
          </cell>
          <cell r="E2179">
            <v>101.06068311810334</v>
          </cell>
          <cell r="F2179">
            <v>1</v>
          </cell>
          <cell r="G2179">
            <v>101.06068311810334</v>
          </cell>
        </row>
        <row r="2180">
          <cell r="B2180" t="str">
            <v>01.19.05</v>
          </cell>
          <cell r="C2180" t="str">
            <v>VÁLVULA RETENÇÃO 100mm JEI</v>
          </cell>
          <cell r="D2180" t="str">
            <v xml:space="preserve">un </v>
          </cell>
          <cell r="E2180">
            <v>1746.3136196639746</v>
          </cell>
          <cell r="F2180">
            <v>1</v>
          </cell>
          <cell r="G2180">
            <v>1746.3136196639746</v>
          </cell>
        </row>
        <row r="2181">
          <cell r="C2181" t="str">
            <v/>
          </cell>
          <cell r="D2181" t="str">
            <v/>
          </cell>
          <cell r="E2181" t="str">
            <v/>
          </cell>
          <cell r="G2181" t="str">
            <v/>
          </cell>
        </row>
        <row r="2182">
          <cell r="C2182" t="str">
            <v/>
          </cell>
          <cell r="D2182" t="str">
            <v/>
          </cell>
          <cell r="E2182" t="str">
            <v/>
          </cell>
          <cell r="G2182" t="str">
            <v/>
          </cell>
        </row>
        <row r="2183">
          <cell r="C2183" t="str">
            <v/>
          </cell>
          <cell r="D2183" t="str">
            <v/>
          </cell>
          <cell r="E2183" t="str">
            <v/>
          </cell>
          <cell r="G2183" t="str">
            <v/>
          </cell>
        </row>
        <row r="2184">
          <cell r="C2184" t="str">
            <v/>
          </cell>
          <cell r="D2184" t="str">
            <v/>
          </cell>
          <cell r="E2184" t="str">
            <v/>
          </cell>
          <cell r="G2184" t="str">
            <v/>
          </cell>
        </row>
        <row r="2185">
          <cell r="C2185" t="str">
            <v/>
          </cell>
          <cell r="D2185" t="str">
            <v/>
          </cell>
          <cell r="E2185" t="str">
            <v/>
          </cell>
          <cell r="G2185" t="str">
            <v/>
          </cell>
        </row>
        <row r="2186">
          <cell r="C2186" t="str">
            <v/>
          </cell>
          <cell r="D2186" t="str">
            <v/>
          </cell>
          <cell r="E2186" t="str">
            <v/>
          </cell>
          <cell r="G2186" t="str">
            <v/>
          </cell>
        </row>
        <row r="2188">
          <cell r="A2188" t="str">
            <v>07.57</v>
          </cell>
          <cell r="C2188" t="str">
            <v>FORNECIMENTO E INSTALAÇÃO/SUBSTITUIÇÃ DE VÁLVULA DE RETENÇÃO ACIMA 100mm ATÉ 200mm</v>
          </cell>
          <cell r="D2188" t="str">
            <v xml:space="preserve">un  </v>
          </cell>
          <cell r="E2188" t="str">
            <v>DIURNO</v>
          </cell>
          <cell r="F2188">
            <v>1</v>
          </cell>
          <cell r="G2188">
            <v>3987.2909299640201</v>
          </cell>
        </row>
        <row r="2189">
          <cell r="B2189" t="str">
            <v>ITEM P.U.</v>
          </cell>
          <cell r="C2189" t="str">
            <v>DESCRIÇÃO SERVIÇO/MATERIAIS UNITÁRIO</v>
          </cell>
          <cell r="D2189" t="str">
            <v xml:space="preserve">UN </v>
          </cell>
          <cell r="E2189" t="str">
            <v>PREÇO SERVIÇO/MATERIAL UNITÁRIO</v>
          </cell>
        </row>
        <row r="2190">
          <cell r="C2190" t="str">
            <v/>
          </cell>
          <cell r="D2190" t="str">
            <v/>
          </cell>
          <cell r="E2190" t="str">
            <v/>
          </cell>
          <cell r="G2190" t="str">
            <v/>
          </cell>
        </row>
        <row r="2191">
          <cell r="B2191" t="str">
            <v>02.12.01</v>
          </cell>
          <cell r="C2191" t="str">
            <v>ENCANADOR</v>
          </cell>
          <cell r="D2191" t="str">
            <v>h</v>
          </cell>
          <cell r="E2191">
            <v>39.154009577734676</v>
          </cell>
          <cell r="F2191">
            <v>1.5</v>
          </cell>
          <cell r="G2191">
            <v>58.731014366602011</v>
          </cell>
        </row>
        <row r="2192">
          <cell r="B2192" t="str">
            <v>02.12.02</v>
          </cell>
          <cell r="C2192" t="str">
            <v>AJUDANTE ENCANADOR</v>
          </cell>
          <cell r="D2192" t="str">
            <v>h</v>
          </cell>
          <cell r="E2192">
            <v>29.651939187209368</v>
          </cell>
          <cell r="F2192">
            <v>1.5</v>
          </cell>
          <cell r="G2192">
            <v>44.477908780814055</v>
          </cell>
        </row>
        <row r="2193">
          <cell r="B2193" t="str">
            <v>02.01.02</v>
          </cell>
          <cell r="C2193" t="str">
            <v>LOCAÇÃO UTILITÁRIO</v>
          </cell>
          <cell r="D2193" t="str">
            <v>h</v>
          </cell>
          <cell r="E2193">
            <v>101.06068311810334</v>
          </cell>
          <cell r="F2193">
            <v>1.5</v>
          </cell>
          <cell r="G2193">
            <v>151.59102467715502</v>
          </cell>
        </row>
        <row r="2194">
          <cell r="B2194" t="str">
            <v>01.21.05</v>
          </cell>
          <cell r="C2194" t="str">
            <v>VÁLVULA RETENÇÃO 200mm JEI</v>
          </cell>
          <cell r="D2194" t="str">
            <v xml:space="preserve">un </v>
          </cell>
          <cell r="E2194">
            <v>3732.490982139449</v>
          </cell>
          <cell r="F2194">
            <v>1</v>
          </cell>
          <cell r="G2194">
            <v>3732.490982139449</v>
          </cell>
        </row>
        <row r="2195">
          <cell r="C2195" t="str">
            <v/>
          </cell>
          <cell r="D2195" t="str">
            <v/>
          </cell>
          <cell r="E2195" t="str">
            <v/>
          </cell>
          <cell r="G2195" t="str">
            <v/>
          </cell>
        </row>
        <row r="2196">
          <cell r="C2196" t="str">
            <v/>
          </cell>
          <cell r="D2196" t="str">
            <v/>
          </cell>
          <cell r="E2196" t="str">
            <v/>
          </cell>
          <cell r="G2196" t="str">
            <v/>
          </cell>
        </row>
        <row r="2197">
          <cell r="C2197" t="str">
            <v/>
          </cell>
          <cell r="D2197" t="str">
            <v/>
          </cell>
          <cell r="E2197" t="str">
            <v/>
          </cell>
          <cell r="G2197" t="str">
            <v/>
          </cell>
        </row>
        <row r="2198">
          <cell r="C2198" t="str">
            <v/>
          </cell>
          <cell r="D2198" t="str">
            <v/>
          </cell>
          <cell r="E2198" t="str">
            <v/>
          </cell>
          <cell r="G2198" t="str">
            <v/>
          </cell>
        </row>
        <row r="2199">
          <cell r="C2199" t="str">
            <v/>
          </cell>
          <cell r="D2199" t="str">
            <v/>
          </cell>
          <cell r="E2199" t="str">
            <v/>
          </cell>
          <cell r="G2199" t="str">
            <v/>
          </cell>
        </row>
        <row r="2200">
          <cell r="C2200" t="str">
            <v/>
          </cell>
          <cell r="D2200" t="str">
            <v/>
          </cell>
          <cell r="E2200" t="str">
            <v/>
          </cell>
          <cell r="G2200" t="str">
            <v/>
          </cell>
        </row>
        <row r="2202">
          <cell r="A2202" t="str">
            <v>07.58</v>
          </cell>
          <cell r="C2202" t="str">
            <v>FORNECIMENTO E INSTALAÇÃO/SUBSTITUIÇÃ DE VÁLVULA DE RETENÇÃO ACIMA 200mm ATÉ 300mm</v>
          </cell>
          <cell r="D2202" t="str">
            <v xml:space="preserve">un  </v>
          </cell>
          <cell r="E2202" t="str">
            <v>DIURNO</v>
          </cell>
          <cell r="F2202">
            <v>1</v>
          </cell>
          <cell r="G2202">
            <v>8182.690756749259</v>
          </cell>
        </row>
        <row r="2203">
          <cell r="B2203" t="str">
            <v>ITEM P.U.</v>
          </cell>
          <cell r="C2203" t="str">
            <v>DESCRIÇÃO SERVIÇO/MATERIAIS UNITÁRIO</v>
          </cell>
          <cell r="D2203" t="str">
            <v xml:space="preserve">UN </v>
          </cell>
          <cell r="E2203" t="str">
            <v>PREÇO SERVIÇO/MATERIAL UNITÁRIO</v>
          </cell>
        </row>
        <row r="2204">
          <cell r="C2204" t="str">
            <v/>
          </cell>
          <cell r="D2204" t="str">
            <v/>
          </cell>
          <cell r="E2204" t="str">
            <v/>
          </cell>
          <cell r="G2204" t="str">
            <v/>
          </cell>
        </row>
        <row r="2205">
          <cell r="B2205" t="str">
            <v>02.12.01</v>
          </cell>
          <cell r="C2205" t="str">
            <v>ENCANADOR</v>
          </cell>
          <cell r="D2205" t="str">
            <v>h</v>
          </cell>
          <cell r="E2205">
            <v>39.154009577734676</v>
          </cell>
          <cell r="F2205">
            <v>2</v>
          </cell>
          <cell r="G2205">
            <v>78.308019155469353</v>
          </cell>
        </row>
        <row r="2206">
          <cell r="B2206" t="str">
            <v>02.12.02</v>
          </cell>
          <cell r="C2206" t="str">
            <v>AJUDANTE ENCANADOR</v>
          </cell>
          <cell r="D2206" t="str">
            <v>h</v>
          </cell>
          <cell r="E2206">
            <v>29.651939187209368</v>
          </cell>
          <cell r="F2206">
            <v>2</v>
          </cell>
          <cell r="G2206">
            <v>59.303878374418737</v>
          </cell>
        </row>
        <row r="2207">
          <cell r="B2207" t="str">
            <v>02.01.02</v>
          </cell>
          <cell r="C2207" t="str">
            <v>LOCAÇÃO UTILITÁRIO</v>
          </cell>
          <cell r="D2207" t="str">
            <v>h</v>
          </cell>
          <cell r="E2207">
            <v>101.06068311810334</v>
          </cell>
          <cell r="F2207">
            <v>2</v>
          </cell>
          <cell r="G2207">
            <v>202.12136623620668</v>
          </cell>
        </row>
        <row r="2208">
          <cell r="B2208" t="str">
            <v>01.23.05</v>
          </cell>
          <cell r="C2208" t="str">
            <v>VÁLVULA RETENÇÃO 300mm JEI</v>
          </cell>
          <cell r="D2208" t="str">
            <v xml:space="preserve">un </v>
          </cell>
          <cell r="E2208">
            <v>7842.9574929831642</v>
          </cell>
          <cell r="F2208">
            <v>1</v>
          </cell>
          <cell r="G2208">
            <v>7842.9574929831642</v>
          </cell>
        </row>
        <row r="2209">
          <cell r="C2209" t="str">
            <v/>
          </cell>
          <cell r="D2209" t="str">
            <v/>
          </cell>
          <cell r="E2209" t="str">
            <v/>
          </cell>
          <cell r="G2209" t="str">
            <v/>
          </cell>
        </row>
        <row r="2210">
          <cell r="C2210" t="str">
            <v/>
          </cell>
          <cell r="D2210" t="str">
            <v/>
          </cell>
          <cell r="E2210" t="str">
            <v/>
          </cell>
          <cell r="G2210" t="str">
            <v/>
          </cell>
        </row>
        <row r="2211">
          <cell r="C2211" t="str">
            <v/>
          </cell>
          <cell r="D2211" t="str">
            <v/>
          </cell>
          <cell r="E2211" t="str">
            <v/>
          </cell>
          <cell r="G2211" t="str">
            <v/>
          </cell>
        </row>
        <row r="2212">
          <cell r="C2212" t="str">
            <v/>
          </cell>
          <cell r="D2212" t="str">
            <v/>
          </cell>
          <cell r="E2212" t="str">
            <v/>
          </cell>
          <cell r="G2212" t="str">
            <v/>
          </cell>
        </row>
        <row r="2213">
          <cell r="C2213" t="str">
            <v/>
          </cell>
          <cell r="D2213" t="str">
            <v/>
          </cell>
          <cell r="E2213" t="str">
            <v/>
          </cell>
          <cell r="G2213" t="str">
            <v/>
          </cell>
        </row>
        <row r="2214">
          <cell r="C2214" t="str">
            <v/>
          </cell>
          <cell r="D2214" t="str">
            <v/>
          </cell>
          <cell r="E2214" t="str">
            <v/>
          </cell>
          <cell r="G2214" t="str">
            <v/>
          </cell>
        </row>
        <row r="2216">
          <cell r="A2216" t="str">
            <v>07.59</v>
          </cell>
          <cell r="C2216" t="str">
            <v xml:space="preserve">REPARO EM REDE COLETORA DE ESGOTO, DIÂMETRO ACIMA 300mm ATÉ 500mm </v>
          </cell>
          <cell r="D2216" t="str">
            <v xml:space="preserve">un  </v>
          </cell>
          <cell r="E2216" t="str">
            <v>DIURNO</v>
          </cell>
          <cell r="F2216">
            <v>1</v>
          </cell>
          <cell r="G2216">
            <v>1859.1678695422565</v>
          </cell>
        </row>
        <row r="2217">
          <cell r="B2217" t="str">
            <v>ITEM P.U.</v>
          </cell>
          <cell r="C2217" t="str">
            <v>DESCRIÇÃO SERVIÇO/MATERIAIS UNITÁRIO</v>
          </cell>
          <cell r="D2217" t="str">
            <v xml:space="preserve">UN </v>
          </cell>
          <cell r="E2217" t="str">
            <v>PREÇO SERVIÇO/MATERIAL UNITÁRIO</v>
          </cell>
        </row>
        <row r="2218">
          <cell r="C2218" t="str">
            <v/>
          </cell>
          <cell r="D2218" t="str">
            <v/>
          </cell>
          <cell r="E2218" t="str">
            <v/>
          </cell>
          <cell r="G2218" t="str">
            <v/>
          </cell>
        </row>
        <row r="2219">
          <cell r="B2219" t="str">
            <v>02.12.01</v>
          </cell>
          <cell r="C2219" t="str">
            <v>ENCANADOR</v>
          </cell>
          <cell r="D2219" t="str">
            <v>h</v>
          </cell>
          <cell r="E2219">
            <v>39.154009577734676</v>
          </cell>
          <cell r="F2219">
            <v>2</v>
          </cell>
          <cell r="G2219">
            <v>78.308019155469353</v>
          </cell>
        </row>
        <row r="2220">
          <cell r="B2220" t="str">
            <v>02.12.02</v>
          </cell>
          <cell r="C2220" t="str">
            <v>AJUDANTE ENCANADOR</v>
          </cell>
          <cell r="D2220" t="str">
            <v>h</v>
          </cell>
          <cell r="E2220">
            <v>29.651939187209368</v>
          </cell>
          <cell r="F2220">
            <v>2</v>
          </cell>
          <cell r="G2220">
            <v>59.303878374418737</v>
          </cell>
        </row>
        <row r="2221">
          <cell r="B2221" t="str">
            <v>02.01.02</v>
          </cell>
          <cell r="C2221" t="str">
            <v>LOCAÇÃO UTILITÁRIO</v>
          </cell>
          <cell r="D2221" t="str">
            <v>h</v>
          </cell>
          <cell r="E2221">
            <v>101.06068311810334</v>
          </cell>
          <cell r="F2221">
            <v>2</v>
          </cell>
          <cell r="G2221">
            <v>202.12136623620668</v>
          </cell>
        </row>
        <row r="2222">
          <cell r="B2222" t="str">
            <v>02.01.07</v>
          </cell>
          <cell r="C2222" t="str">
            <v>LOCAÇÃO SERVIÇO AUTOVÁCUO E HIDROJATO COMBINADO</v>
          </cell>
          <cell r="D2222" t="str">
            <v>h</v>
          </cell>
          <cell r="E2222">
            <v>416.90800847131794</v>
          </cell>
          <cell r="F2222">
            <v>2</v>
          </cell>
          <cell r="G2222">
            <v>833.81601694263588</v>
          </cell>
        </row>
        <row r="2223">
          <cell r="B2223" t="str">
            <v>02.01.05</v>
          </cell>
          <cell r="C2223" t="str">
            <v>LOCAÇÃO GUINDALTO (MUNCK) 6 ton</v>
          </cell>
          <cell r="D2223" t="str">
            <v>h</v>
          </cell>
          <cell r="E2223">
            <v>342.80929441676284</v>
          </cell>
          <cell r="F2223">
            <v>2</v>
          </cell>
          <cell r="G2223">
            <v>685.61858883352568</v>
          </cell>
        </row>
        <row r="2224">
          <cell r="C2224" t="str">
            <v/>
          </cell>
          <cell r="D2224" t="str">
            <v/>
          </cell>
          <cell r="E2224" t="str">
            <v/>
          </cell>
          <cell r="G2224" t="str">
            <v/>
          </cell>
        </row>
        <row r="2225">
          <cell r="C2225" t="str">
            <v/>
          </cell>
          <cell r="D2225" t="str">
            <v/>
          </cell>
          <cell r="E2225" t="str">
            <v/>
          </cell>
          <cell r="G2225" t="str">
            <v/>
          </cell>
        </row>
        <row r="2226">
          <cell r="C2226" t="str">
            <v/>
          </cell>
          <cell r="D2226" t="str">
            <v/>
          </cell>
          <cell r="E2226" t="str">
            <v/>
          </cell>
          <cell r="G2226" t="str">
            <v/>
          </cell>
        </row>
        <row r="2228">
          <cell r="C2228" t="str">
            <v/>
          </cell>
          <cell r="D2228" t="str">
            <v/>
          </cell>
          <cell r="E2228" t="str">
            <v/>
          </cell>
          <cell r="G2228" t="str">
            <v/>
          </cell>
        </row>
        <row r="2229">
          <cell r="C2229" t="str">
            <v/>
          </cell>
          <cell r="D2229" t="str">
            <v/>
          </cell>
          <cell r="E2229" t="str">
            <v/>
          </cell>
          <cell r="G2229" t="str">
            <v/>
          </cell>
        </row>
        <row r="2230">
          <cell r="C2230" t="str">
            <v/>
          </cell>
          <cell r="D2230" t="str">
            <v/>
          </cell>
          <cell r="E2230" t="str">
            <v/>
          </cell>
          <cell r="G2230" t="str">
            <v/>
          </cell>
        </row>
        <row r="2232">
          <cell r="A2232" t="str">
            <v>07.60</v>
          </cell>
          <cell r="C2232" t="str">
            <v>REPARO EM REDE COLETORA DE ESGOTO, DIÂMETRO ACIMA 300mm ATÉ 500mm</v>
          </cell>
          <cell r="D2232" t="str">
            <v xml:space="preserve">un  </v>
          </cell>
          <cell r="E2232" t="str">
            <v>NOTURNO</v>
          </cell>
          <cell r="F2232">
            <v>1</v>
          </cell>
          <cell r="G2232">
            <v>2323.9598369278206</v>
          </cell>
        </row>
        <row r="2233">
          <cell r="B2233" t="str">
            <v>ITEM P.U.</v>
          </cell>
          <cell r="C2233" t="str">
            <v>DESCRIÇÃO SERVIÇO/MATERIAIS UNITÁRIO</v>
          </cell>
          <cell r="D2233" t="str">
            <v xml:space="preserve">UN </v>
          </cell>
          <cell r="E2233" t="str">
            <v>PREÇO SERVIÇO/MATERIAL UNITÁRIO</v>
          </cell>
        </row>
        <row r="2234">
          <cell r="C2234" t="str">
            <v/>
          </cell>
          <cell r="D2234" t="str">
            <v/>
          </cell>
          <cell r="E2234" t="str">
            <v/>
          </cell>
          <cell r="G2234" t="str">
            <v/>
          </cell>
        </row>
        <row r="2235">
          <cell r="B2235" t="str">
            <v>02.12.01</v>
          </cell>
          <cell r="C2235" t="str">
            <v>ENCANADOR</v>
          </cell>
          <cell r="D2235" t="str">
            <v>h</v>
          </cell>
          <cell r="E2235">
            <v>39.154009577734676</v>
          </cell>
          <cell r="F2235">
            <v>2</v>
          </cell>
          <cell r="G2235">
            <v>78.308019155469353</v>
          </cell>
        </row>
        <row r="2236">
          <cell r="B2236" t="str">
            <v>02.12.02</v>
          </cell>
          <cell r="C2236" t="str">
            <v>AJUDANTE ENCANADOR</v>
          </cell>
          <cell r="D2236" t="str">
            <v>h</v>
          </cell>
          <cell r="E2236">
            <v>29.651939187209368</v>
          </cell>
          <cell r="F2236">
            <v>2</v>
          </cell>
          <cell r="G2236">
            <v>59.303878374418737</v>
          </cell>
        </row>
        <row r="2237">
          <cell r="B2237" t="str">
            <v>02.01.02</v>
          </cell>
          <cell r="C2237" t="str">
            <v>LOCAÇÃO UTILITÁRIO</v>
          </cell>
          <cell r="D2237" t="str">
            <v>h</v>
          </cell>
          <cell r="E2237">
            <v>101.06068311810334</v>
          </cell>
          <cell r="F2237">
            <v>2</v>
          </cell>
          <cell r="G2237">
            <v>202.12136623620668</v>
          </cell>
        </row>
        <row r="2238">
          <cell r="B2238" t="str">
            <v>02.01.07</v>
          </cell>
          <cell r="C2238" t="str">
            <v>LOCAÇÃO SERVIÇO AUTOVÁCUO E HIDROJATO COMBINADO</v>
          </cell>
          <cell r="D2238" t="str">
            <v>h</v>
          </cell>
          <cell r="E2238">
            <v>416.90800847131794</v>
          </cell>
          <cell r="F2238">
            <v>2</v>
          </cell>
          <cell r="G2238">
            <v>833.81601694263588</v>
          </cell>
        </row>
        <row r="2239">
          <cell r="B2239" t="str">
            <v>02.01.05</v>
          </cell>
          <cell r="C2239" t="str">
            <v>LOCAÇÃO GUINDALTO (MUNCK) 6 ton</v>
          </cell>
          <cell r="D2239" t="str">
            <v>h</v>
          </cell>
          <cell r="E2239">
            <v>342.80929441676284</v>
          </cell>
          <cell r="F2239">
            <v>2</v>
          </cell>
          <cell r="G2239">
            <v>685.61858883352568</v>
          </cell>
        </row>
        <row r="2240">
          <cell r="C2240" t="str">
            <v/>
          </cell>
          <cell r="D2240" t="str">
            <v/>
          </cell>
          <cell r="E2240" t="str">
            <v/>
          </cell>
          <cell r="G2240" t="str">
            <v/>
          </cell>
        </row>
        <row r="2241">
          <cell r="C2241" t="str">
            <v/>
          </cell>
          <cell r="D2241" t="str">
            <v/>
          </cell>
          <cell r="E2241" t="str">
            <v/>
          </cell>
          <cell r="G2241" t="str">
            <v/>
          </cell>
        </row>
        <row r="2242">
          <cell r="C2242" t="str">
            <v/>
          </cell>
          <cell r="D2242" t="str">
            <v/>
          </cell>
          <cell r="E2242" t="str">
            <v/>
          </cell>
          <cell r="G2242" t="str">
            <v/>
          </cell>
        </row>
        <row r="2243">
          <cell r="C2243" t="str">
            <v/>
          </cell>
          <cell r="D2243" t="str">
            <v/>
          </cell>
          <cell r="E2243" t="str">
            <v/>
          </cell>
          <cell r="G2243" t="str">
            <v/>
          </cell>
        </row>
        <row r="2244">
          <cell r="C2244" t="str">
            <v/>
          </cell>
          <cell r="D2244" t="str">
            <v/>
          </cell>
          <cell r="E2244" t="str">
            <v/>
          </cell>
          <cell r="G2244" t="str">
            <v/>
          </cell>
        </row>
        <row r="2245">
          <cell r="C2245" t="str">
            <v/>
          </cell>
          <cell r="D2245" t="str">
            <v/>
          </cell>
          <cell r="E2245" t="str">
            <v/>
          </cell>
          <cell r="G2245" t="str">
            <v/>
          </cell>
        </row>
        <row r="2246">
          <cell r="C2246" t="str">
            <v/>
          </cell>
          <cell r="D2246" t="str">
            <v/>
          </cell>
          <cell r="E2246" t="str">
            <v/>
          </cell>
          <cell r="G2246" t="str">
            <v/>
          </cell>
        </row>
        <row r="2248">
          <cell r="A2248" t="str">
            <v>07.61</v>
          </cell>
          <cell r="C2248" t="str">
            <v>REPARO EM REDE COLETORA DE ESGOTO, DIÂMETRO ACIMA 500mm ATÉ 700mm</v>
          </cell>
          <cell r="D2248" t="str">
            <v xml:space="preserve">un  </v>
          </cell>
          <cell r="E2248" t="str">
            <v>DIURNO</v>
          </cell>
          <cell r="F2248">
            <v>1</v>
          </cell>
          <cell r="G2248">
            <v>2323.9598369278206</v>
          </cell>
        </row>
        <row r="2249">
          <cell r="B2249" t="str">
            <v>ITEM P.U.</v>
          </cell>
          <cell r="C2249" t="str">
            <v>DESCRIÇÃO SERVIÇO/MATERIAIS UNITÁRIO</v>
          </cell>
          <cell r="D2249" t="str">
            <v xml:space="preserve">UN </v>
          </cell>
          <cell r="E2249" t="str">
            <v>PREÇO SERVIÇO/MATERIAL UNITÁRIO</v>
          </cell>
        </row>
        <row r="2250">
          <cell r="C2250" t="str">
            <v/>
          </cell>
          <cell r="D2250" t="str">
            <v/>
          </cell>
          <cell r="E2250" t="str">
            <v/>
          </cell>
          <cell r="G2250" t="str">
            <v/>
          </cell>
        </row>
        <row r="2251">
          <cell r="B2251" t="str">
            <v>02.12.01</v>
          </cell>
          <cell r="C2251" t="str">
            <v>ENCANADOR</v>
          </cell>
          <cell r="D2251" t="str">
            <v>h</v>
          </cell>
          <cell r="E2251">
            <v>39.154009577734676</v>
          </cell>
          <cell r="F2251">
            <v>2.5</v>
          </cell>
          <cell r="G2251">
            <v>97.885023944336695</v>
          </cell>
        </row>
        <row r="2252">
          <cell r="B2252" t="str">
            <v>02.12.02</v>
          </cell>
          <cell r="C2252" t="str">
            <v>AJUDANTE ENCANADOR</v>
          </cell>
          <cell r="D2252" t="str">
            <v>h</v>
          </cell>
          <cell r="E2252">
            <v>29.651939187209368</v>
          </cell>
          <cell r="F2252">
            <v>2.5</v>
          </cell>
          <cell r="G2252">
            <v>74.129847968023427</v>
          </cell>
        </row>
        <row r="2253">
          <cell r="B2253" t="str">
            <v>02.01.02</v>
          </cell>
          <cell r="C2253" t="str">
            <v>LOCAÇÃO UTILITÁRIO</v>
          </cell>
          <cell r="D2253" t="str">
            <v>h</v>
          </cell>
          <cell r="E2253">
            <v>101.06068311810334</v>
          </cell>
          <cell r="F2253">
            <v>2.5</v>
          </cell>
          <cell r="G2253">
            <v>252.65170779525835</v>
          </cell>
        </row>
        <row r="2254">
          <cell r="B2254" t="str">
            <v>02.01.07</v>
          </cell>
          <cell r="C2254" t="str">
            <v>LOCAÇÃO SERVIÇO AUTOVÁCUO E HIDROJATO COMBINADO</v>
          </cell>
          <cell r="D2254" t="str">
            <v>h</v>
          </cell>
          <cell r="E2254">
            <v>416.90800847131794</v>
          </cell>
          <cell r="F2254">
            <v>2.5</v>
          </cell>
          <cell r="G2254">
            <v>1042.2700211782949</v>
          </cell>
        </row>
        <row r="2255">
          <cell r="B2255" t="str">
            <v>02.01.05</v>
          </cell>
          <cell r="C2255" t="str">
            <v>LOCAÇÃO GUINDALTO (MUNCK) 6 ton</v>
          </cell>
          <cell r="D2255" t="str">
            <v>h</v>
          </cell>
          <cell r="E2255">
            <v>342.80929441676284</v>
          </cell>
          <cell r="F2255">
            <v>2.5</v>
          </cell>
          <cell r="G2255">
            <v>857.02323604190713</v>
          </cell>
        </row>
        <row r="2256">
          <cell r="C2256" t="str">
            <v/>
          </cell>
          <cell r="D2256" t="str">
            <v/>
          </cell>
          <cell r="E2256" t="str">
            <v/>
          </cell>
          <cell r="G2256" t="str">
            <v/>
          </cell>
        </row>
        <row r="2257">
          <cell r="C2257" t="str">
            <v/>
          </cell>
          <cell r="D2257" t="str">
            <v/>
          </cell>
          <cell r="E2257" t="str">
            <v/>
          </cell>
          <cell r="G2257" t="str">
            <v/>
          </cell>
        </row>
        <row r="2258">
          <cell r="C2258" t="str">
            <v/>
          </cell>
          <cell r="D2258" t="str">
            <v/>
          </cell>
          <cell r="E2258" t="str">
            <v/>
          </cell>
          <cell r="G2258" t="str">
            <v/>
          </cell>
        </row>
        <row r="2259">
          <cell r="C2259" t="str">
            <v/>
          </cell>
          <cell r="D2259" t="str">
            <v/>
          </cell>
          <cell r="E2259" t="str">
            <v/>
          </cell>
          <cell r="G2259" t="str">
            <v/>
          </cell>
        </row>
        <row r="2260">
          <cell r="C2260" t="str">
            <v/>
          </cell>
          <cell r="D2260" t="str">
            <v/>
          </cell>
          <cell r="E2260" t="str">
            <v/>
          </cell>
          <cell r="G2260" t="str">
            <v/>
          </cell>
        </row>
        <row r="2261">
          <cell r="C2261" t="str">
            <v/>
          </cell>
          <cell r="D2261" t="str">
            <v/>
          </cell>
          <cell r="E2261" t="str">
            <v/>
          </cell>
          <cell r="G2261" t="str">
            <v/>
          </cell>
        </row>
        <row r="2262">
          <cell r="C2262" t="str">
            <v/>
          </cell>
          <cell r="D2262" t="str">
            <v/>
          </cell>
          <cell r="E2262" t="str">
            <v/>
          </cell>
          <cell r="G2262" t="str">
            <v/>
          </cell>
        </row>
        <row r="2264">
          <cell r="A2264" t="str">
            <v>07.62</v>
          </cell>
          <cell r="C2264" t="str">
            <v>REPARO EM REDE COLETORA DE ESGOTO, DIÂMETRO ACIMA 500mm ATÉ 700mm</v>
          </cell>
          <cell r="D2264" t="str">
            <v xml:space="preserve">un  </v>
          </cell>
          <cell r="E2264" t="str">
            <v>NOTURNO</v>
          </cell>
          <cell r="F2264">
            <v>1</v>
          </cell>
          <cell r="G2264">
            <v>2904.9497961597758</v>
          </cell>
        </row>
        <row r="2265">
          <cell r="B2265" t="str">
            <v>ITEM P.U.</v>
          </cell>
          <cell r="C2265" t="str">
            <v>DESCRIÇÃO SERVIÇO/MATERIAIS UNITÁRIO</v>
          </cell>
          <cell r="D2265" t="str">
            <v xml:space="preserve">UN </v>
          </cell>
          <cell r="E2265" t="str">
            <v>PREÇO SERVIÇO/MATERIAL UNITÁRIO</v>
          </cell>
        </row>
        <row r="2266">
          <cell r="C2266" t="str">
            <v/>
          </cell>
          <cell r="D2266" t="str">
            <v/>
          </cell>
          <cell r="E2266" t="str">
            <v/>
          </cell>
          <cell r="G2266" t="str">
            <v/>
          </cell>
        </row>
        <row r="2267">
          <cell r="B2267" t="str">
            <v>02.12.01</v>
          </cell>
          <cell r="C2267" t="str">
            <v>ENCANADOR</v>
          </cell>
          <cell r="D2267" t="str">
            <v>h</v>
          </cell>
          <cell r="E2267">
            <v>39.154009577734676</v>
          </cell>
          <cell r="F2267">
            <v>2.5</v>
          </cell>
          <cell r="G2267">
            <v>97.885023944336695</v>
          </cell>
        </row>
        <row r="2268">
          <cell r="B2268" t="str">
            <v>02.12.02</v>
          </cell>
          <cell r="C2268" t="str">
            <v>AJUDANTE ENCANADOR</v>
          </cell>
          <cell r="D2268" t="str">
            <v>h</v>
          </cell>
          <cell r="E2268">
            <v>29.651939187209368</v>
          </cell>
          <cell r="F2268">
            <v>2.5</v>
          </cell>
          <cell r="G2268">
            <v>74.129847968023427</v>
          </cell>
        </row>
        <row r="2269">
          <cell r="B2269" t="str">
            <v>02.01.02</v>
          </cell>
          <cell r="C2269" t="str">
            <v>LOCAÇÃO UTILITÁRIO</v>
          </cell>
          <cell r="D2269" t="str">
            <v>h</v>
          </cell>
          <cell r="E2269">
            <v>101.06068311810334</v>
          </cell>
          <cell r="F2269">
            <v>2.5</v>
          </cell>
          <cell r="G2269">
            <v>252.65170779525835</v>
          </cell>
        </row>
        <row r="2270">
          <cell r="B2270" t="str">
            <v>02.01.07</v>
          </cell>
          <cell r="C2270" t="str">
            <v>LOCAÇÃO SERVIÇO AUTOVÁCUO E HIDROJATO COMBINADO</v>
          </cell>
          <cell r="D2270" t="str">
            <v>h</v>
          </cell>
          <cell r="E2270">
            <v>416.90800847131794</v>
          </cell>
          <cell r="F2270">
            <v>2.5</v>
          </cell>
          <cell r="G2270">
            <v>1042.2700211782949</v>
          </cell>
        </row>
        <row r="2271">
          <cell r="B2271" t="str">
            <v>02.01.05</v>
          </cell>
          <cell r="C2271" t="str">
            <v>LOCAÇÃO GUINDALTO (MUNCK) 6 ton</v>
          </cell>
          <cell r="D2271" t="str">
            <v>h</v>
          </cell>
          <cell r="E2271">
            <v>342.80929441676284</v>
          </cell>
          <cell r="F2271">
            <v>2.5</v>
          </cell>
          <cell r="G2271">
            <v>857.02323604190713</v>
          </cell>
        </row>
        <row r="2272">
          <cell r="C2272" t="str">
            <v/>
          </cell>
          <cell r="D2272" t="str">
            <v/>
          </cell>
          <cell r="E2272" t="str">
            <v/>
          </cell>
          <cell r="G2272" t="str">
            <v/>
          </cell>
        </row>
        <row r="2273">
          <cell r="C2273" t="str">
            <v/>
          </cell>
          <cell r="D2273" t="str">
            <v/>
          </cell>
          <cell r="E2273" t="str">
            <v/>
          </cell>
          <cell r="G2273" t="str">
            <v/>
          </cell>
        </row>
        <row r="2274">
          <cell r="C2274" t="str">
            <v/>
          </cell>
          <cell r="D2274" t="str">
            <v/>
          </cell>
          <cell r="E2274" t="str">
            <v/>
          </cell>
          <cell r="G2274" t="str">
            <v/>
          </cell>
        </row>
        <row r="2275">
          <cell r="C2275" t="str">
            <v/>
          </cell>
          <cell r="D2275" t="str">
            <v/>
          </cell>
          <cell r="E2275" t="str">
            <v/>
          </cell>
          <cell r="G2275" t="str">
            <v/>
          </cell>
        </row>
        <row r="2276">
          <cell r="C2276" t="str">
            <v/>
          </cell>
          <cell r="D2276" t="str">
            <v/>
          </cell>
          <cell r="E2276" t="str">
            <v/>
          </cell>
          <cell r="G2276" t="str">
            <v/>
          </cell>
        </row>
        <row r="2277">
          <cell r="C2277" t="str">
            <v/>
          </cell>
          <cell r="D2277" t="str">
            <v/>
          </cell>
          <cell r="E2277" t="str">
            <v/>
          </cell>
          <cell r="G2277" t="str">
            <v/>
          </cell>
        </row>
        <row r="2278">
          <cell r="C2278" t="str">
            <v/>
          </cell>
          <cell r="D2278" t="str">
            <v/>
          </cell>
          <cell r="E2278" t="str">
            <v/>
          </cell>
          <cell r="G2278" t="str">
            <v/>
          </cell>
        </row>
        <row r="2280">
          <cell r="A2280" t="str">
            <v>07.63</v>
          </cell>
          <cell r="C2280" t="str">
            <v>REPARO EM REDE COLETORA DE ESGOTO, DIÂMETRO ACIMA 700mm ATÉ 900mm</v>
          </cell>
          <cell r="D2280" t="str">
            <v xml:space="preserve">un  </v>
          </cell>
          <cell r="E2280" t="str">
            <v>DIURNO</v>
          </cell>
          <cell r="F2280">
            <v>1</v>
          </cell>
          <cell r="G2280">
            <v>2788.7518043133841</v>
          </cell>
        </row>
        <row r="2281">
          <cell r="B2281" t="str">
            <v>ITEM P.U.</v>
          </cell>
          <cell r="C2281" t="str">
            <v>DESCRIÇÃO SERVIÇO/MATERIAIS UNITÁRIO</v>
          </cell>
          <cell r="D2281" t="str">
            <v xml:space="preserve">UN </v>
          </cell>
          <cell r="E2281" t="str">
            <v>PREÇO SERVIÇO/MATERIAL UNITÁRIO</v>
          </cell>
        </row>
        <row r="2282">
          <cell r="C2282" t="str">
            <v/>
          </cell>
          <cell r="D2282" t="str">
            <v/>
          </cell>
          <cell r="E2282" t="str">
            <v/>
          </cell>
          <cell r="G2282" t="str">
            <v/>
          </cell>
        </row>
        <row r="2283">
          <cell r="B2283" t="str">
            <v>02.12.01</v>
          </cell>
          <cell r="C2283" t="str">
            <v>ENCANADOR</v>
          </cell>
          <cell r="D2283" t="str">
            <v>h</v>
          </cell>
          <cell r="E2283">
            <v>39.154009577734676</v>
          </cell>
          <cell r="F2283">
            <v>3</v>
          </cell>
          <cell r="G2283">
            <v>117.46202873320402</v>
          </cell>
        </row>
        <row r="2284">
          <cell r="B2284" t="str">
            <v>02.12.02</v>
          </cell>
          <cell r="C2284" t="str">
            <v>AJUDANTE ENCANADOR</v>
          </cell>
          <cell r="D2284" t="str">
            <v>h</v>
          </cell>
          <cell r="E2284">
            <v>29.651939187209368</v>
          </cell>
          <cell r="F2284">
            <v>3</v>
          </cell>
          <cell r="G2284">
            <v>88.955817561628109</v>
          </cell>
        </row>
        <row r="2285">
          <cell r="B2285" t="str">
            <v>02.01.02</v>
          </cell>
          <cell r="C2285" t="str">
            <v>LOCAÇÃO UTILITÁRIO</v>
          </cell>
          <cell r="D2285" t="str">
            <v>h</v>
          </cell>
          <cell r="E2285">
            <v>101.06068311810334</v>
          </cell>
          <cell r="F2285">
            <v>3</v>
          </cell>
          <cell r="G2285">
            <v>303.18204935431004</v>
          </cell>
        </row>
        <row r="2286">
          <cell r="B2286" t="str">
            <v>02.01.07</v>
          </cell>
          <cell r="C2286" t="str">
            <v>LOCAÇÃO SERVIÇO AUTOVÁCUO E HIDROJATO COMBINADO</v>
          </cell>
          <cell r="D2286" t="str">
            <v>h</v>
          </cell>
          <cell r="E2286">
            <v>416.90800847131794</v>
          </cell>
          <cell r="F2286">
            <v>3</v>
          </cell>
          <cell r="G2286">
            <v>1250.7240254139538</v>
          </cell>
        </row>
        <row r="2287">
          <cell r="B2287" t="str">
            <v>02.01.05</v>
          </cell>
          <cell r="C2287" t="str">
            <v>LOCAÇÃO GUINDALTO (MUNCK) 6 ton</v>
          </cell>
          <cell r="D2287" t="str">
            <v>h</v>
          </cell>
          <cell r="E2287">
            <v>342.80929441676284</v>
          </cell>
          <cell r="F2287">
            <v>3</v>
          </cell>
          <cell r="G2287">
            <v>1028.4278832502885</v>
          </cell>
        </row>
        <row r="2288">
          <cell r="C2288" t="str">
            <v/>
          </cell>
          <cell r="D2288" t="str">
            <v/>
          </cell>
          <cell r="E2288" t="str">
            <v/>
          </cell>
          <cell r="G2288" t="str">
            <v/>
          </cell>
        </row>
        <row r="2289">
          <cell r="C2289" t="str">
            <v/>
          </cell>
          <cell r="D2289" t="str">
            <v/>
          </cell>
          <cell r="E2289" t="str">
            <v/>
          </cell>
          <cell r="G2289" t="str">
            <v/>
          </cell>
        </row>
        <row r="2290">
          <cell r="C2290" t="str">
            <v/>
          </cell>
          <cell r="D2290" t="str">
            <v/>
          </cell>
          <cell r="E2290" t="str">
            <v/>
          </cell>
          <cell r="G2290" t="str">
            <v/>
          </cell>
        </row>
        <row r="2291">
          <cell r="C2291" t="str">
            <v/>
          </cell>
          <cell r="D2291" t="str">
            <v/>
          </cell>
          <cell r="E2291" t="str">
            <v/>
          </cell>
          <cell r="G2291" t="str">
            <v/>
          </cell>
        </row>
        <row r="2292">
          <cell r="C2292" t="str">
            <v/>
          </cell>
          <cell r="D2292" t="str">
            <v/>
          </cell>
          <cell r="E2292" t="str">
            <v/>
          </cell>
          <cell r="G2292" t="str">
            <v/>
          </cell>
        </row>
        <row r="2293">
          <cell r="C2293" t="str">
            <v/>
          </cell>
          <cell r="D2293" t="str">
            <v/>
          </cell>
          <cell r="E2293" t="str">
            <v/>
          </cell>
          <cell r="G2293" t="str">
            <v/>
          </cell>
        </row>
        <row r="2294">
          <cell r="C2294" t="str">
            <v/>
          </cell>
          <cell r="D2294" t="str">
            <v/>
          </cell>
          <cell r="E2294" t="str">
            <v/>
          </cell>
          <cell r="G2294" t="str">
            <v/>
          </cell>
        </row>
        <row r="2296">
          <cell r="A2296" t="str">
            <v>07.64</v>
          </cell>
          <cell r="C2296" t="str">
            <v>REPARO EM REDE COLETORA DE ESGOTO, DIÂMETRO ACIMA 700mm ATÉ 900mm</v>
          </cell>
          <cell r="D2296" t="str">
            <v xml:space="preserve">un  </v>
          </cell>
          <cell r="E2296" t="str">
            <v>NOTURNO</v>
          </cell>
          <cell r="F2296">
            <v>1</v>
          </cell>
          <cell r="G2296">
            <v>3485.9397553917302</v>
          </cell>
        </row>
        <row r="2297">
          <cell r="B2297" t="str">
            <v>ITEM P.U.</v>
          </cell>
          <cell r="C2297" t="str">
            <v>DESCRIÇÃO SERVIÇO/MATERIAIS UNITÁRIO</v>
          </cell>
          <cell r="D2297" t="str">
            <v xml:space="preserve">UN </v>
          </cell>
          <cell r="E2297" t="str">
            <v>PREÇO SERVIÇO/MATERIAL UNITÁRIO</v>
          </cell>
        </row>
        <row r="2298">
          <cell r="C2298" t="str">
            <v/>
          </cell>
          <cell r="D2298" t="str">
            <v/>
          </cell>
          <cell r="E2298" t="str">
            <v/>
          </cell>
          <cell r="G2298" t="str">
            <v/>
          </cell>
        </row>
        <row r="2299">
          <cell r="B2299" t="str">
            <v>02.12.01</v>
          </cell>
          <cell r="C2299" t="str">
            <v>ENCANADOR</v>
          </cell>
          <cell r="D2299" t="str">
            <v>h</v>
          </cell>
          <cell r="E2299">
            <v>39.154009577734676</v>
          </cell>
          <cell r="F2299">
            <v>3</v>
          </cell>
          <cell r="G2299">
            <v>117.46202873320402</v>
          </cell>
        </row>
        <row r="2300">
          <cell r="B2300" t="str">
            <v>02.12.02</v>
          </cell>
          <cell r="C2300" t="str">
            <v>AJUDANTE ENCANADOR</v>
          </cell>
          <cell r="D2300" t="str">
            <v>h</v>
          </cell>
          <cell r="E2300">
            <v>29.651939187209368</v>
          </cell>
          <cell r="F2300">
            <v>3</v>
          </cell>
          <cell r="G2300">
            <v>88.955817561628109</v>
          </cell>
        </row>
        <row r="2301">
          <cell r="B2301" t="str">
            <v>02.01.02</v>
          </cell>
          <cell r="C2301" t="str">
            <v>LOCAÇÃO UTILITÁRIO</v>
          </cell>
          <cell r="D2301" t="str">
            <v>h</v>
          </cell>
          <cell r="E2301">
            <v>101.06068311810334</v>
          </cell>
          <cell r="F2301">
            <v>3</v>
          </cell>
          <cell r="G2301">
            <v>303.18204935431004</v>
          </cell>
        </row>
        <row r="2302">
          <cell r="B2302" t="str">
            <v>02.01.07</v>
          </cell>
          <cell r="C2302" t="str">
            <v>LOCAÇÃO SERVIÇO AUTOVÁCUO E HIDROJATO COMBINADO</v>
          </cell>
          <cell r="D2302" t="str">
            <v>h</v>
          </cell>
          <cell r="E2302">
            <v>416.90800847131794</v>
          </cell>
          <cell r="F2302">
            <v>3</v>
          </cell>
          <cell r="G2302">
            <v>1250.7240254139538</v>
          </cell>
        </row>
        <row r="2303">
          <cell r="B2303" t="str">
            <v>02.01.05</v>
          </cell>
          <cell r="C2303" t="str">
            <v>LOCAÇÃO GUINDALTO (MUNCK) 6 ton</v>
          </cell>
          <cell r="D2303" t="str">
            <v>h</v>
          </cell>
          <cell r="E2303">
            <v>342.80929441676284</v>
          </cell>
          <cell r="F2303">
            <v>3</v>
          </cell>
          <cell r="G2303">
            <v>1028.4278832502885</v>
          </cell>
        </row>
        <row r="2304">
          <cell r="C2304" t="str">
            <v/>
          </cell>
          <cell r="D2304" t="str">
            <v/>
          </cell>
          <cell r="E2304" t="str">
            <v/>
          </cell>
          <cell r="G2304" t="str">
            <v/>
          </cell>
        </row>
        <row r="2305">
          <cell r="C2305" t="str">
            <v/>
          </cell>
          <cell r="D2305" t="str">
            <v/>
          </cell>
          <cell r="E2305" t="str">
            <v/>
          </cell>
          <cell r="G2305" t="str">
            <v/>
          </cell>
        </row>
        <row r="2306">
          <cell r="C2306" t="str">
            <v/>
          </cell>
          <cell r="D2306" t="str">
            <v/>
          </cell>
          <cell r="E2306" t="str">
            <v/>
          </cell>
          <cell r="G2306" t="str">
            <v/>
          </cell>
        </row>
        <row r="2307">
          <cell r="C2307" t="str">
            <v/>
          </cell>
          <cell r="D2307" t="str">
            <v/>
          </cell>
          <cell r="E2307" t="str">
            <v/>
          </cell>
          <cell r="G2307" t="str">
            <v/>
          </cell>
        </row>
        <row r="2308">
          <cell r="C2308" t="str">
            <v/>
          </cell>
          <cell r="D2308" t="str">
            <v/>
          </cell>
          <cell r="E2308" t="str">
            <v/>
          </cell>
          <cell r="G2308" t="str">
            <v/>
          </cell>
        </row>
        <row r="2309">
          <cell r="C2309" t="str">
            <v/>
          </cell>
          <cell r="D2309" t="str">
            <v/>
          </cell>
          <cell r="E2309" t="str">
            <v/>
          </cell>
          <cell r="G2309" t="str">
            <v/>
          </cell>
        </row>
        <row r="2310">
          <cell r="C2310" t="str">
            <v/>
          </cell>
          <cell r="D2310" t="str">
            <v/>
          </cell>
          <cell r="E2310" t="str">
            <v/>
          </cell>
          <cell r="G2310" t="str">
            <v/>
          </cell>
        </row>
        <row r="2312">
          <cell r="F2312">
            <v>1</v>
          </cell>
          <cell r="G2312">
            <v>0</v>
          </cell>
        </row>
        <row r="2313">
          <cell r="B2313" t="str">
            <v>ITEM P.U.</v>
          </cell>
          <cell r="C2313" t="str">
            <v>DESCRIÇÃO SERVIÇO/MATERIAIS UNITÁRIO</v>
          </cell>
          <cell r="D2313" t="str">
            <v xml:space="preserve">UN </v>
          </cell>
          <cell r="E2313" t="str">
            <v>PREÇO SERVIÇO/MATERIAL UNITÁRIO</v>
          </cell>
        </row>
        <row r="2314">
          <cell r="C2314" t="str">
            <v/>
          </cell>
          <cell r="D2314" t="str">
            <v/>
          </cell>
          <cell r="E2314" t="str">
            <v/>
          </cell>
          <cell r="G2314" t="str">
            <v/>
          </cell>
        </row>
        <row r="2315">
          <cell r="C2315" t="str">
            <v/>
          </cell>
          <cell r="D2315" t="str">
            <v/>
          </cell>
          <cell r="E2315" t="str">
            <v/>
          </cell>
          <cell r="G2315" t="str">
            <v/>
          </cell>
        </row>
        <row r="2316">
          <cell r="C2316" t="str">
            <v/>
          </cell>
          <cell r="D2316" t="str">
            <v/>
          </cell>
          <cell r="E2316" t="str">
            <v/>
          </cell>
          <cell r="G2316" t="str">
            <v/>
          </cell>
        </row>
        <row r="2317">
          <cell r="C2317" t="str">
            <v/>
          </cell>
          <cell r="D2317" t="str">
            <v/>
          </cell>
          <cell r="E2317" t="str">
            <v/>
          </cell>
          <cell r="G2317" t="str">
            <v/>
          </cell>
        </row>
        <row r="2318">
          <cell r="C2318" t="str">
            <v/>
          </cell>
          <cell r="D2318" t="str">
            <v/>
          </cell>
          <cell r="E2318" t="str">
            <v/>
          </cell>
          <cell r="G2318" t="str">
            <v/>
          </cell>
        </row>
        <row r="2319">
          <cell r="C2319" t="str">
            <v/>
          </cell>
          <cell r="D2319" t="str">
            <v/>
          </cell>
          <cell r="E2319" t="str">
            <v/>
          </cell>
          <cell r="G2319" t="str">
            <v/>
          </cell>
        </row>
        <row r="2320">
          <cell r="C2320" t="str">
            <v/>
          </cell>
          <cell r="D2320" t="str">
            <v/>
          </cell>
          <cell r="E2320" t="str">
            <v/>
          </cell>
          <cell r="G2320" t="str">
            <v/>
          </cell>
        </row>
        <row r="2321">
          <cell r="C2321" t="str">
            <v/>
          </cell>
          <cell r="D2321" t="str">
            <v/>
          </cell>
          <cell r="E2321" t="str">
            <v/>
          </cell>
          <cell r="G2321" t="str">
            <v/>
          </cell>
        </row>
        <row r="2322">
          <cell r="C2322" t="str">
            <v/>
          </cell>
          <cell r="D2322" t="str">
            <v/>
          </cell>
          <cell r="E2322" t="str">
            <v/>
          </cell>
          <cell r="G2322" t="str">
            <v/>
          </cell>
        </row>
        <row r="2323">
          <cell r="C2323" t="str">
            <v/>
          </cell>
          <cell r="D2323" t="str">
            <v/>
          </cell>
          <cell r="E2323" t="str">
            <v/>
          </cell>
          <cell r="G2323" t="str">
            <v/>
          </cell>
        </row>
        <row r="2324">
          <cell r="C2324" t="str">
            <v/>
          </cell>
          <cell r="D2324" t="str">
            <v/>
          </cell>
          <cell r="E2324" t="str">
            <v/>
          </cell>
          <cell r="G2324" t="str">
            <v/>
          </cell>
        </row>
        <row r="2326">
          <cell r="F2326">
            <v>1</v>
          </cell>
          <cell r="G2326">
            <v>0</v>
          </cell>
        </row>
        <row r="2327">
          <cell r="B2327" t="str">
            <v>ITEM P.U.</v>
          </cell>
          <cell r="C2327" t="str">
            <v>DESCRIÇÃO SERVIÇO/MATERIAIS UNITÁRIO</v>
          </cell>
          <cell r="D2327" t="str">
            <v xml:space="preserve">UN </v>
          </cell>
          <cell r="E2327" t="str">
            <v>PREÇO SERVIÇO/MATERIAL UNITÁRIO</v>
          </cell>
        </row>
        <row r="2328">
          <cell r="C2328" t="str">
            <v/>
          </cell>
          <cell r="D2328" t="str">
            <v/>
          </cell>
          <cell r="E2328" t="str">
            <v/>
          </cell>
          <cell r="G2328" t="str">
            <v/>
          </cell>
        </row>
        <row r="2329">
          <cell r="C2329" t="str">
            <v/>
          </cell>
          <cell r="D2329" t="str">
            <v/>
          </cell>
          <cell r="E2329" t="str">
            <v/>
          </cell>
          <cell r="G2329" t="str">
            <v/>
          </cell>
        </row>
        <row r="2330">
          <cell r="C2330" t="str">
            <v/>
          </cell>
          <cell r="D2330" t="str">
            <v/>
          </cell>
          <cell r="E2330" t="str">
            <v/>
          </cell>
          <cell r="G2330" t="str">
            <v/>
          </cell>
        </row>
        <row r="2331">
          <cell r="C2331" t="str">
            <v/>
          </cell>
          <cell r="D2331" t="str">
            <v/>
          </cell>
          <cell r="E2331" t="str">
            <v/>
          </cell>
          <cell r="G2331" t="str">
            <v/>
          </cell>
        </row>
        <row r="2332">
          <cell r="C2332" t="str">
            <v/>
          </cell>
          <cell r="D2332" t="str">
            <v/>
          </cell>
          <cell r="E2332" t="str">
            <v/>
          </cell>
          <cell r="G2332" t="str">
            <v/>
          </cell>
        </row>
        <row r="2333">
          <cell r="C2333" t="str">
            <v/>
          </cell>
          <cell r="D2333" t="str">
            <v/>
          </cell>
          <cell r="E2333" t="str">
            <v/>
          </cell>
          <cell r="G2333" t="str">
            <v/>
          </cell>
        </row>
        <row r="2334">
          <cell r="C2334" t="str">
            <v/>
          </cell>
          <cell r="D2334" t="str">
            <v/>
          </cell>
          <cell r="E2334" t="str">
            <v/>
          </cell>
          <cell r="G2334" t="str">
            <v/>
          </cell>
        </row>
        <row r="2335">
          <cell r="C2335" t="str">
            <v/>
          </cell>
          <cell r="D2335" t="str">
            <v/>
          </cell>
          <cell r="E2335" t="str">
            <v/>
          </cell>
          <cell r="G2335" t="str">
            <v/>
          </cell>
        </row>
        <row r="2336">
          <cell r="C2336" t="str">
            <v/>
          </cell>
          <cell r="D2336" t="str">
            <v/>
          </cell>
          <cell r="E2336" t="str">
            <v/>
          </cell>
          <cell r="G2336" t="str">
            <v/>
          </cell>
        </row>
        <row r="2337">
          <cell r="C2337" t="str">
            <v/>
          </cell>
          <cell r="D2337" t="str">
            <v/>
          </cell>
          <cell r="E2337" t="str">
            <v/>
          </cell>
          <cell r="G2337" t="str">
            <v/>
          </cell>
        </row>
        <row r="2338">
          <cell r="C2338" t="str">
            <v/>
          </cell>
          <cell r="D2338" t="str">
            <v/>
          </cell>
          <cell r="E2338" t="str">
            <v/>
          </cell>
          <cell r="G2338" t="str">
            <v/>
          </cell>
        </row>
        <row r="2340">
          <cell r="F2340">
            <v>1</v>
          </cell>
          <cell r="G2340">
            <v>0</v>
          </cell>
        </row>
        <row r="2341">
          <cell r="B2341" t="str">
            <v>ITEM P.U.</v>
          </cell>
          <cell r="C2341" t="str">
            <v>DESCRIÇÃO SERVIÇO/MATERIAIS UNITÁRIO</v>
          </cell>
          <cell r="D2341" t="str">
            <v xml:space="preserve">UN </v>
          </cell>
          <cell r="E2341" t="str">
            <v>PREÇO SERVIÇO/MATERIAL UNITÁRIO</v>
          </cell>
        </row>
        <row r="2342">
          <cell r="C2342" t="str">
            <v/>
          </cell>
          <cell r="D2342" t="str">
            <v/>
          </cell>
          <cell r="E2342" t="str">
            <v/>
          </cell>
          <cell r="G2342" t="str">
            <v/>
          </cell>
        </row>
        <row r="2343">
          <cell r="C2343" t="str">
            <v/>
          </cell>
          <cell r="D2343" t="str">
            <v/>
          </cell>
          <cell r="E2343" t="str">
            <v/>
          </cell>
          <cell r="G2343" t="str">
            <v/>
          </cell>
        </row>
        <row r="2344">
          <cell r="C2344" t="str">
            <v/>
          </cell>
          <cell r="D2344" t="str">
            <v/>
          </cell>
          <cell r="E2344" t="str">
            <v/>
          </cell>
          <cell r="G2344" t="str">
            <v/>
          </cell>
        </row>
        <row r="2345">
          <cell r="C2345" t="str">
            <v/>
          </cell>
          <cell r="D2345" t="str">
            <v/>
          </cell>
          <cell r="E2345" t="str">
            <v/>
          </cell>
          <cell r="G2345" t="str">
            <v/>
          </cell>
        </row>
        <row r="2346">
          <cell r="C2346" t="str">
            <v/>
          </cell>
          <cell r="D2346" t="str">
            <v/>
          </cell>
          <cell r="E2346" t="str">
            <v/>
          </cell>
          <cell r="G2346" t="str">
            <v/>
          </cell>
        </row>
        <row r="2347">
          <cell r="C2347" t="str">
            <v/>
          </cell>
          <cell r="D2347" t="str">
            <v/>
          </cell>
          <cell r="E2347" t="str">
            <v/>
          </cell>
          <cell r="G2347" t="str">
            <v/>
          </cell>
        </row>
        <row r="2348">
          <cell r="C2348" t="str">
            <v/>
          </cell>
          <cell r="D2348" t="str">
            <v/>
          </cell>
          <cell r="E2348" t="str">
            <v/>
          </cell>
          <cell r="G2348" t="str">
            <v/>
          </cell>
        </row>
        <row r="2349">
          <cell r="C2349" t="str">
            <v/>
          </cell>
          <cell r="D2349" t="str">
            <v/>
          </cell>
          <cell r="E2349" t="str">
            <v/>
          </cell>
          <cell r="G2349" t="str">
            <v/>
          </cell>
        </row>
        <row r="2350">
          <cell r="C2350" t="str">
            <v/>
          </cell>
          <cell r="D2350" t="str">
            <v/>
          </cell>
          <cell r="E2350" t="str">
            <v/>
          </cell>
          <cell r="G2350" t="str">
            <v/>
          </cell>
        </row>
        <row r="2351">
          <cell r="C2351" t="str">
            <v/>
          </cell>
          <cell r="D2351" t="str">
            <v/>
          </cell>
          <cell r="E2351" t="str">
            <v/>
          </cell>
          <cell r="G2351" t="str">
            <v/>
          </cell>
        </row>
        <row r="2352">
          <cell r="C2352" t="str">
            <v/>
          </cell>
          <cell r="D2352" t="str">
            <v/>
          </cell>
          <cell r="E2352" t="str">
            <v/>
          </cell>
          <cell r="G2352" t="str">
            <v/>
          </cell>
        </row>
        <row r="2354">
          <cell r="F2354">
            <v>1</v>
          </cell>
          <cell r="G2354">
            <v>0</v>
          </cell>
        </row>
        <row r="2355">
          <cell r="B2355" t="str">
            <v>ITEM P.U.</v>
          </cell>
          <cell r="C2355" t="str">
            <v>DESCRIÇÃO SERVIÇO/MATERIAIS UNITÁRIO</v>
          </cell>
          <cell r="D2355" t="str">
            <v xml:space="preserve">UN </v>
          </cell>
          <cell r="E2355" t="str">
            <v>PREÇO SERVIÇO/MATERIAL UNITÁRIO</v>
          </cell>
        </row>
        <row r="2356">
          <cell r="C2356" t="str">
            <v/>
          </cell>
          <cell r="D2356" t="str">
            <v/>
          </cell>
          <cell r="E2356" t="str">
            <v/>
          </cell>
          <cell r="G2356" t="str">
            <v/>
          </cell>
        </row>
        <row r="2357">
          <cell r="C2357" t="str">
            <v/>
          </cell>
          <cell r="D2357" t="str">
            <v/>
          </cell>
          <cell r="E2357" t="str">
            <v/>
          </cell>
          <cell r="G2357" t="str">
            <v/>
          </cell>
        </row>
        <row r="2358">
          <cell r="C2358" t="str">
            <v/>
          </cell>
          <cell r="D2358" t="str">
            <v/>
          </cell>
          <cell r="E2358" t="str">
            <v/>
          </cell>
          <cell r="G2358" t="str">
            <v/>
          </cell>
        </row>
        <row r="2359">
          <cell r="C2359" t="str">
            <v/>
          </cell>
          <cell r="D2359" t="str">
            <v/>
          </cell>
          <cell r="E2359" t="str">
            <v/>
          </cell>
          <cell r="G2359" t="str">
            <v/>
          </cell>
        </row>
        <row r="2360">
          <cell r="C2360" t="str">
            <v/>
          </cell>
          <cell r="D2360" t="str">
            <v/>
          </cell>
          <cell r="E2360" t="str">
            <v/>
          </cell>
          <cell r="G2360" t="str">
            <v/>
          </cell>
        </row>
        <row r="2361">
          <cell r="C2361" t="str">
            <v/>
          </cell>
          <cell r="D2361" t="str">
            <v/>
          </cell>
          <cell r="E2361" t="str">
            <v/>
          </cell>
          <cell r="G2361" t="str">
            <v/>
          </cell>
        </row>
        <row r="2362">
          <cell r="C2362" t="str">
            <v/>
          </cell>
          <cell r="D2362" t="str">
            <v/>
          </cell>
          <cell r="E2362" t="str">
            <v/>
          </cell>
          <cell r="G2362" t="str">
            <v/>
          </cell>
        </row>
        <row r="2363">
          <cell r="C2363" t="str">
            <v/>
          </cell>
          <cell r="D2363" t="str">
            <v/>
          </cell>
          <cell r="E2363" t="str">
            <v/>
          </cell>
          <cell r="G2363" t="str">
            <v/>
          </cell>
        </row>
        <row r="2364">
          <cell r="C2364" t="str">
            <v/>
          </cell>
          <cell r="D2364" t="str">
            <v/>
          </cell>
          <cell r="E2364" t="str">
            <v/>
          </cell>
          <cell r="G2364" t="str">
            <v/>
          </cell>
        </row>
        <row r="2365">
          <cell r="C2365" t="str">
            <v/>
          </cell>
          <cell r="D2365" t="str">
            <v/>
          </cell>
          <cell r="E2365" t="str">
            <v/>
          </cell>
          <cell r="G2365" t="str">
            <v/>
          </cell>
        </row>
        <row r="2366">
          <cell r="C2366" t="str">
            <v/>
          </cell>
          <cell r="D2366" t="str">
            <v/>
          </cell>
          <cell r="E2366" t="str">
            <v/>
          </cell>
          <cell r="G2366" t="str">
            <v/>
          </cell>
        </row>
        <row r="2368">
          <cell r="F2368">
            <v>1</v>
          </cell>
          <cell r="G2368">
            <v>0</v>
          </cell>
        </row>
        <row r="2369">
          <cell r="B2369" t="str">
            <v>ITEM P.U.</v>
          </cell>
          <cell r="C2369" t="str">
            <v>DESCRIÇÃO SERVIÇO/MATERIAIS UNITÁRIO</v>
          </cell>
          <cell r="D2369" t="str">
            <v xml:space="preserve">UN </v>
          </cell>
          <cell r="E2369" t="str">
            <v>PREÇO SERVIÇO/MATERIAL UNITÁRIO</v>
          </cell>
        </row>
        <row r="2370">
          <cell r="C2370" t="str">
            <v/>
          </cell>
          <cell r="D2370" t="str">
            <v/>
          </cell>
          <cell r="E2370" t="str">
            <v/>
          </cell>
          <cell r="G2370" t="str">
            <v/>
          </cell>
        </row>
        <row r="2371">
          <cell r="C2371" t="str">
            <v/>
          </cell>
          <cell r="D2371" t="str">
            <v/>
          </cell>
          <cell r="E2371" t="str">
            <v/>
          </cell>
          <cell r="G2371" t="str">
            <v/>
          </cell>
        </row>
        <row r="2372">
          <cell r="C2372" t="str">
            <v/>
          </cell>
          <cell r="D2372" t="str">
            <v/>
          </cell>
          <cell r="E2372" t="str">
            <v/>
          </cell>
          <cell r="G2372" t="str">
            <v/>
          </cell>
        </row>
        <row r="2373">
          <cell r="C2373" t="str">
            <v/>
          </cell>
          <cell r="D2373" t="str">
            <v/>
          </cell>
          <cell r="E2373" t="str">
            <v/>
          </cell>
          <cell r="G2373" t="str">
            <v/>
          </cell>
        </row>
        <row r="2374">
          <cell r="C2374" t="str">
            <v/>
          </cell>
          <cell r="D2374" t="str">
            <v/>
          </cell>
          <cell r="E2374" t="str">
            <v/>
          </cell>
          <cell r="G2374" t="str">
            <v/>
          </cell>
        </row>
        <row r="2375">
          <cell r="C2375" t="str">
            <v/>
          </cell>
          <cell r="D2375" t="str">
            <v/>
          </cell>
          <cell r="E2375" t="str">
            <v/>
          </cell>
          <cell r="G2375" t="str">
            <v/>
          </cell>
        </row>
        <row r="2376">
          <cell r="C2376" t="str">
            <v/>
          </cell>
          <cell r="D2376" t="str">
            <v/>
          </cell>
          <cell r="E2376" t="str">
            <v/>
          </cell>
          <cell r="G2376" t="str">
            <v/>
          </cell>
        </row>
        <row r="2377">
          <cell r="C2377" t="str">
            <v/>
          </cell>
          <cell r="D2377" t="str">
            <v/>
          </cell>
          <cell r="E2377" t="str">
            <v/>
          </cell>
          <cell r="G2377" t="str">
            <v/>
          </cell>
        </row>
        <row r="2378">
          <cell r="C2378" t="str">
            <v/>
          </cell>
          <cell r="D2378" t="str">
            <v/>
          </cell>
          <cell r="E2378" t="str">
            <v/>
          </cell>
          <cell r="G2378" t="str">
            <v/>
          </cell>
        </row>
        <row r="2379">
          <cell r="C2379" t="str">
            <v/>
          </cell>
          <cell r="D2379" t="str">
            <v/>
          </cell>
          <cell r="E2379" t="str">
            <v/>
          </cell>
          <cell r="G2379" t="str">
            <v/>
          </cell>
        </row>
        <row r="2380">
          <cell r="C2380" t="str">
            <v/>
          </cell>
          <cell r="D2380" t="str">
            <v/>
          </cell>
          <cell r="E2380" t="str">
            <v/>
          </cell>
          <cell r="G2380" t="str">
            <v/>
          </cell>
        </row>
        <row r="2382">
          <cell r="F2382">
            <v>1</v>
          </cell>
          <cell r="G2382">
            <v>0</v>
          </cell>
        </row>
        <row r="2383">
          <cell r="B2383" t="str">
            <v>ITEM P.U.</v>
          </cell>
          <cell r="C2383" t="str">
            <v>DESCRIÇÃO SERVIÇO/MATERIAIS UNITÁRIO</v>
          </cell>
          <cell r="D2383" t="str">
            <v xml:space="preserve">UN </v>
          </cell>
          <cell r="E2383" t="str">
            <v>PREÇO SERVIÇO/MATERIAL UNITÁRIO</v>
          </cell>
        </row>
        <row r="2384">
          <cell r="C2384" t="str">
            <v/>
          </cell>
          <cell r="D2384" t="str">
            <v/>
          </cell>
          <cell r="E2384" t="str">
            <v/>
          </cell>
          <cell r="G2384" t="str">
            <v/>
          </cell>
        </row>
        <row r="2385">
          <cell r="C2385" t="str">
            <v/>
          </cell>
          <cell r="D2385" t="str">
            <v/>
          </cell>
          <cell r="E2385" t="str">
            <v/>
          </cell>
          <cell r="G2385" t="str">
            <v/>
          </cell>
        </row>
        <row r="2386">
          <cell r="C2386" t="str">
            <v/>
          </cell>
          <cell r="D2386" t="str">
            <v/>
          </cell>
          <cell r="E2386" t="str">
            <v/>
          </cell>
          <cell r="G2386" t="str">
            <v/>
          </cell>
        </row>
        <row r="2387">
          <cell r="C2387" t="str">
            <v/>
          </cell>
          <cell r="D2387" t="str">
            <v/>
          </cell>
          <cell r="E2387" t="str">
            <v/>
          </cell>
          <cell r="G2387" t="str">
            <v/>
          </cell>
        </row>
        <row r="2388">
          <cell r="C2388" t="str">
            <v/>
          </cell>
          <cell r="D2388" t="str">
            <v/>
          </cell>
          <cell r="E2388" t="str">
            <v/>
          </cell>
          <cell r="G2388" t="str">
            <v/>
          </cell>
        </row>
        <row r="2389">
          <cell r="C2389" t="str">
            <v/>
          </cell>
          <cell r="D2389" t="str">
            <v/>
          </cell>
          <cell r="E2389" t="str">
            <v/>
          </cell>
          <cell r="G2389" t="str">
            <v/>
          </cell>
        </row>
        <row r="2390">
          <cell r="C2390" t="str">
            <v/>
          </cell>
          <cell r="D2390" t="str">
            <v/>
          </cell>
          <cell r="E2390" t="str">
            <v/>
          </cell>
          <cell r="G2390" t="str">
            <v/>
          </cell>
        </row>
        <row r="2391">
          <cell r="C2391" t="str">
            <v/>
          </cell>
          <cell r="D2391" t="str">
            <v/>
          </cell>
          <cell r="E2391" t="str">
            <v/>
          </cell>
          <cell r="G2391" t="str">
            <v/>
          </cell>
        </row>
        <row r="2392">
          <cell r="C2392" t="str">
            <v/>
          </cell>
          <cell r="D2392" t="str">
            <v/>
          </cell>
          <cell r="E2392" t="str">
            <v/>
          </cell>
          <cell r="G2392" t="str">
            <v/>
          </cell>
        </row>
        <row r="2393">
          <cell r="C2393" t="str">
            <v/>
          </cell>
          <cell r="D2393" t="str">
            <v/>
          </cell>
          <cell r="E2393" t="str">
            <v/>
          </cell>
          <cell r="G2393" t="str">
            <v/>
          </cell>
        </row>
        <row r="2394">
          <cell r="C2394" t="str">
            <v/>
          </cell>
          <cell r="D2394" t="str">
            <v/>
          </cell>
          <cell r="E2394" t="str">
            <v/>
          </cell>
          <cell r="G2394" t="str">
            <v/>
          </cell>
        </row>
        <row r="2396">
          <cell r="F2396">
            <v>1</v>
          </cell>
          <cell r="G2396">
            <v>0</v>
          </cell>
        </row>
        <row r="2397">
          <cell r="B2397" t="str">
            <v>ITEM P.U.</v>
          </cell>
          <cell r="C2397" t="str">
            <v>DESCRIÇÃO SERVIÇO/MATERIAIS UNITÁRIO</v>
          </cell>
          <cell r="D2397" t="str">
            <v xml:space="preserve">UN </v>
          </cell>
          <cell r="E2397" t="str">
            <v>PREÇO SERVIÇO/MATERIAL UNITÁRIO</v>
          </cell>
        </row>
        <row r="2398">
          <cell r="C2398" t="str">
            <v/>
          </cell>
          <cell r="D2398" t="str">
            <v/>
          </cell>
          <cell r="E2398" t="str">
            <v/>
          </cell>
          <cell r="G2398" t="str">
            <v/>
          </cell>
        </row>
        <row r="2399">
          <cell r="C2399" t="str">
            <v/>
          </cell>
          <cell r="D2399" t="str">
            <v/>
          </cell>
          <cell r="E2399" t="str">
            <v/>
          </cell>
          <cell r="G2399" t="str">
            <v/>
          </cell>
        </row>
        <row r="2400">
          <cell r="C2400" t="str">
            <v/>
          </cell>
          <cell r="D2400" t="str">
            <v/>
          </cell>
          <cell r="E2400" t="str">
            <v/>
          </cell>
          <cell r="G2400" t="str">
            <v/>
          </cell>
        </row>
        <row r="2401">
          <cell r="C2401" t="str">
            <v/>
          </cell>
          <cell r="D2401" t="str">
            <v/>
          </cell>
          <cell r="E2401" t="str">
            <v/>
          </cell>
          <cell r="G2401" t="str">
            <v/>
          </cell>
        </row>
        <row r="2402">
          <cell r="C2402" t="str">
            <v/>
          </cell>
          <cell r="D2402" t="str">
            <v/>
          </cell>
          <cell r="E2402" t="str">
            <v/>
          </cell>
          <cell r="G2402" t="str">
            <v/>
          </cell>
        </row>
        <row r="2403">
          <cell r="C2403" t="str">
            <v/>
          </cell>
          <cell r="D2403" t="str">
            <v/>
          </cell>
          <cell r="E2403" t="str">
            <v/>
          </cell>
          <cell r="G2403" t="str">
            <v/>
          </cell>
        </row>
        <row r="2404">
          <cell r="C2404" t="str">
            <v/>
          </cell>
          <cell r="D2404" t="str">
            <v/>
          </cell>
          <cell r="E2404" t="str">
            <v/>
          </cell>
          <cell r="G2404" t="str">
            <v/>
          </cell>
        </row>
        <row r="2405">
          <cell r="C2405" t="str">
            <v/>
          </cell>
          <cell r="D2405" t="str">
            <v/>
          </cell>
          <cell r="E2405" t="str">
            <v/>
          </cell>
          <cell r="G2405" t="str">
            <v/>
          </cell>
        </row>
        <row r="2406">
          <cell r="C2406" t="str">
            <v/>
          </cell>
          <cell r="D2406" t="str">
            <v/>
          </cell>
          <cell r="E2406" t="str">
            <v/>
          </cell>
          <cell r="G2406" t="str">
            <v/>
          </cell>
        </row>
        <row r="2407">
          <cell r="C2407" t="str">
            <v/>
          </cell>
          <cell r="D2407" t="str">
            <v/>
          </cell>
          <cell r="E2407" t="str">
            <v/>
          </cell>
          <cell r="G2407" t="str">
            <v/>
          </cell>
        </row>
        <row r="2408">
          <cell r="C2408" t="str">
            <v/>
          </cell>
          <cell r="D2408" t="str">
            <v/>
          </cell>
          <cell r="E2408" t="str">
            <v/>
          </cell>
          <cell r="G2408" t="str">
            <v/>
          </cell>
        </row>
        <row r="2410">
          <cell r="F2410">
            <v>1</v>
          </cell>
          <cell r="G2410">
            <v>0</v>
          </cell>
        </row>
        <row r="2411">
          <cell r="B2411" t="str">
            <v>ITEM P.U.</v>
          </cell>
          <cell r="C2411" t="str">
            <v>DESCRIÇÃO SERVIÇO/MATERIAIS UNITÁRIO</v>
          </cell>
          <cell r="D2411" t="str">
            <v xml:space="preserve">UN </v>
          </cell>
          <cell r="E2411" t="str">
            <v>PREÇO SERVIÇO/MATERIAL UNITÁRIO</v>
          </cell>
        </row>
        <row r="2412">
          <cell r="C2412" t="str">
            <v/>
          </cell>
          <cell r="D2412" t="str">
            <v/>
          </cell>
          <cell r="E2412" t="str">
            <v/>
          </cell>
          <cell r="G2412" t="str">
            <v/>
          </cell>
        </row>
        <row r="2413">
          <cell r="C2413" t="str">
            <v/>
          </cell>
          <cell r="D2413" t="str">
            <v/>
          </cell>
          <cell r="E2413" t="str">
            <v/>
          </cell>
          <cell r="G2413" t="str">
            <v/>
          </cell>
        </row>
        <row r="2414">
          <cell r="C2414" t="str">
            <v/>
          </cell>
          <cell r="D2414" t="str">
            <v/>
          </cell>
          <cell r="E2414" t="str">
            <v/>
          </cell>
          <cell r="G2414" t="str">
            <v/>
          </cell>
        </row>
        <row r="2415">
          <cell r="C2415" t="str">
            <v/>
          </cell>
          <cell r="D2415" t="str">
            <v/>
          </cell>
          <cell r="E2415" t="str">
            <v/>
          </cell>
          <cell r="G2415" t="str">
            <v/>
          </cell>
        </row>
        <row r="2416">
          <cell r="C2416" t="str">
            <v/>
          </cell>
          <cell r="D2416" t="str">
            <v/>
          </cell>
          <cell r="E2416" t="str">
            <v/>
          </cell>
          <cell r="G2416" t="str">
            <v/>
          </cell>
        </row>
        <row r="2417">
          <cell r="C2417" t="str">
            <v/>
          </cell>
          <cell r="D2417" t="str">
            <v/>
          </cell>
          <cell r="E2417" t="str">
            <v/>
          </cell>
          <cell r="G2417" t="str">
            <v/>
          </cell>
        </row>
        <row r="2418">
          <cell r="C2418" t="str">
            <v/>
          </cell>
          <cell r="D2418" t="str">
            <v/>
          </cell>
          <cell r="E2418" t="str">
            <v/>
          </cell>
          <cell r="G2418" t="str">
            <v/>
          </cell>
        </row>
        <row r="2419">
          <cell r="C2419" t="str">
            <v/>
          </cell>
          <cell r="D2419" t="str">
            <v/>
          </cell>
          <cell r="E2419" t="str">
            <v/>
          </cell>
          <cell r="G2419" t="str">
            <v/>
          </cell>
        </row>
        <row r="2420">
          <cell r="C2420" t="str">
            <v/>
          </cell>
          <cell r="D2420" t="str">
            <v/>
          </cell>
          <cell r="E2420" t="str">
            <v/>
          </cell>
          <cell r="G2420" t="str">
            <v/>
          </cell>
        </row>
        <row r="2421">
          <cell r="C2421" t="str">
            <v/>
          </cell>
          <cell r="D2421" t="str">
            <v/>
          </cell>
          <cell r="E2421" t="str">
            <v/>
          </cell>
          <cell r="G2421" t="str">
            <v/>
          </cell>
        </row>
        <row r="2422">
          <cell r="C2422" t="str">
            <v/>
          </cell>
          <cell r="D2422" t="str">
            <v/>
          </cell>
          <cell r="E2422" t="str">
            <v/>
          </cell>
          <cell r="G2422" t="str">
            <v/>
          </cell>
        </row>
        <row r="2424">
          <cell r="F2424">
            <v>1</v>
          </cell>
          <cell r="G2424">
            <v>0</v>
          </cell>
        </row>
        <row r="2425">
          <cell r="B2425" t="str">
            <v>ITEM P.U.</v>
          </cell>
          <cell r="C2425" t="str">
            <v>DESCRIÇÃO SERVIÇO/MATERIAIS UNITÁRIO</v>
          </cell>
          <cell r="D2425" t="str">
            <v xml:space="preserve">UN </v>
          </cell>
          <cell r="E2425" t="str">
            <v>PREÇO SERVIÇO/MATERIAL UNITÁRIO</v>
          </cell>
        </row>
        <row r="2426">
          <cell r="C2426" t="str">
            <v/>
          </cell>
          <cell r="D2426" t="str">
            <v/>
          </cell>
          <cell r="E2426" t="str">
            <v/>
          </cell>
          <cell r="G2426" t="str">
            <v/>
          </cell>
        </row>
        <row r="2427">
          <cell r="C2427" t="str">
            <v/>
          </cell>
          <cell r="D2427" t="str">
            <v/>
          </cell>
          <cell r="E2427" t="str">
            <v/>
          </cell>
          <cell r="G2427" t="str">
            <v/>
          </cell>
        </row>
        <row r="2428">
          <cell r="C2428" t="str">
            <v/>
          </cell>
          <cell r="D2428" t="str">
            <v/>
          </cell>
          <cell r="E2428" t="str">
            <v/>
          </cell>
          <cell r="G2428" t="str">
            <v/>
          </cell>
        </row>
        <row r="2429">
          <cell r="C2429" t="str">
            <v/>
          </cell>
          <cell r="D2429" t="str">
            <v/>
          </cell>
          <cell r="E2429" t="str">
            <v/>
          </cell>
          <cell r="G2429" t="str">
            <v/>
          </cell>
        </row>
        <row r="2430">
          <cell r="C2430" t="str">
            <v/>
          </cell>
          <cell r="D2430" t="str">
            <v/>
          </cell>
          <cell r="E2430" t="str">
            <v/>
          </cell>
          <cell r="G2430" t="str">
            <v/>
          </cell>
        </row>
        <row r="2431">
          <cell r="C2431" t="str">
            <v/>
          </cell>
          <cell r="D2431" t="str">
            <v/>
          </cell>
          <cell r="E2431" t="str">
            <v/>
          </cell>
          <cell r="G2431" t="str">
            <v/>
          </cell>
        </row>
        <row r="2432">
          <cell r="C2432" t="str">
            <v/>
          </cell>
          <cell r="D2432" t="str">
            <v/>
          </cell>
          <cell r="E2432" t="str">
            <v/>
          </cell>
          <cell r="G2432" t="str">
            <v/>
          </cell>
        </row>
        <row r="2433">
          <cell r="C2433" t="str">
            <v/>
          </cell>
          <cell r="D2433" t="str">
            <v/>
          </cell>
          <cell r="E2433" t="str">
            <v/>
          </cell>
          <cell r="G2433" t="str">
            <v/>
          </cell>
        </row>
        <row r="2434">
          <cell r="C2434" t="str">
            <v/>
          </cell>
          <cell r="D2434" t="str">
            <v/>
          </cell>
          <cell r="E2434" t="str">
            <v/>
          </cell>
          <cell r="G2434" t="str">
            <v/>
          </cell>
        </row>
        <row r="2435">
          <cell r="C2435" t="str">
            <v/>
          </cell>
          <cell r="D2435" t="str">
            <v/>
          </cell>
          <cell r="E2435" t="str">
            <v/>
          </cell>
          <cell r="G2435" t="str">
            <v/>
          </cell>
        </row>
        <row r="2436">
          <cell r="C2436" t="str">
            <v/>
          </cell>
          <cell r="D2436" t="str">
            <v/>
          </cell>
          <cell r="E2436" t="str">
            <v/>
          </cell>
          <cell r="G2436" t="str">
            <v/>
          </cell>
        </row>
        <row r="2438">
          <cell r="F2438">
            <v>1</v>
          </cell>
          <cell r="G2438">
            <v>0</v>
          </cell>
        </row>
        <row r="2439">
          <cell r="B2439" t="str">
            <v>ITEM P.U.</v>
          </cell>
          <cell r="C2439" t="str">
            <v>DESCRIÇÃO SERVIÇO/MATERIAIS UNITÁRIO</v>
          </cell>
          <cell r="D2439" t="str">
            <v xml:space="preserve">UN </v>
          </cell>
          <cell r="E2439" t="str">
            <v>PREÇO SERVIÇO/MATERIAL UNITÁRIO</v>
          </cell>
        </row>
        <row r="2440">
          <cell r="C2440" t="str">
            <v/>
          </cell>
          <cell r="D2440" t="str">
            <v/>
          </cell>
          <cell r="E2440" t="str">
            <v/>
          </cell>
          <cell r="G2440" t="str">
            <v/>
          </cell>
        </row>
        <row r="2441">
          <cell r="C2441" t="str">
            <v/>
          </cell>
          <cell r="D2441" t="str">
            <v/>
          </cell>
          <cell r="E2441" t="str">
            <v/>
          </cell>
          <cell r="G2441" t="str">
            <v/>
          </cell>
        </row>
        <row r="2442">
          <cell r="C2442" t="str">
            <v/>
          </cell>
          <cell r="D2442" t="str">
            <v/>
          </cell>
          <cell r="E2442" t="str">
            <v/>
          </cell>
          <cell r="G2442" t="str">
            <v/>
          </cell>
        </row>
        <row r="2443">
          <cell r="C2443" t="str">
            <v/>
          </cell>
          <cell r="D2443" t="str">
            <v/>
          </cell>
          <cell r="E2443" t="str">
            <v/>
          </cell>
          <cell r="G2443" t="str">
            <v/>
          </cell>
        </row>
        <row r="2444">
          <cell r="C2444" t="str">
            <v/>
          </cell>
          <cell r="D2444" t="str">
            <v/>
          </cell>
          <cell r="E2444" t="str">
            <v/>
          </cell>
          <cell r="G2444" t="str">
            <v/>
          </cell>
        </row>
        <row r="2445">
          <cell r="C2445" t="str">
            <v/>
          </cell>
          <cell r="D2445" t="str">
            <v/>
          </cell>
          <cell r="E2445" t="str">
            <v/>
          </cell>
          <cell r="G2445" t="str">
            <v/>
          </cell>
        </row>
        <row r="2446">
          <cell r="C2446" t="str">
            <v/>
          </cell>
          <cell r="D2446" t="str">
            <v/>
          </cell>
          <cell r="E2446" t="str">
            <v/>
          </cell>
          <cell r="G2446" t="str">
            <v/>
          </cell>
        </row>
        <row r="2447">
          <cell r="C2447" t="str">
            <v/>
          </cell>
          <cell r="D2447" t="str">
            <v/>
          </cell>
          <cell r="E2447" t="str">
            <v/>
          </cell>
          <cell r="G2447" t="str">
            <v/>
          </cell>
        </row>
        <row r="2448">
          <cell r="C2448" t="str">
            <v/>
          </cell>
          <cell r="D2448" t="str">
            <v/>
          </cell>
          <cell r="E2448" t="str">
            <v/>
          </cell>
          <cell r="G2448" t="str">
            <v/>
          </cell>
        </row>
        <row r="2449">
          <cell r="C2449" t="str">
            <v/>
          </cell>
          <cell r="D2449" t="str">
            <v/>
          </cell>
          <cell r="E2449" t="str">
            <v/>
          </cell>
          <cell r="G2449" t="str">
            <v/>
          </cell>
        </row>
        <row r="2450">
          <cell r="C2450" t="str">
            <v/>
          </cell>
          <cell r="D2450" t="str">
            <v/>
          </cell>
          <cell r="E2450" t="str">
            <v/>
          </cell>
          <cell r="G2450" t="str">
            <v/>
          </cell>
        </row>
        <row r="2452">
          <cell r="F2452">
            <v>1</v>
          </cell>
          <cell r="G2452">
            <v>0</v>
          </cell>
        </row>
        <row r="2453">
          <cell r="B2453" t="str">
            <v>ITEM P.U.</v>
          </cell>
          <cell r="C2453" t="str">
            <v>DESCRIÇÃO SERVIÇO/MATERIAIS UNITÁRIO</v>
          </cell>
          <cell r="D2453" t="str">
            <v xml:space="preserve">UN </v>
          </cell>
          <cell r="E2453" t="str">
            <v>PREÇO SERVIÇO/MATERIAL UNITÁRIO</v>
          </cell>
        </row>
        <row r="2454">
          <cell r="C2454" t="str">
            <v/>
          </cell>
          <cell r="D2454" t="str">
            <v/>
          </cell>
          <cell r="E2454" t="str">
            <v/>
          </cell>
          <cell r="G2454" t="str">
            <v/>
          </cell>
        </row>
        <row r="2455">
          <cell r="C2455" t="str">
            <v/>
          </cell>
          <cell r="D2455" t="str">
            <v/>
          </cell>
          <cell r="E2455" t="str">
            <v/>
          </cell>
          <cell r="G2455" t="str">
            <v/>
          </cell>
        </row>
        <row r="2456">
          <cell r="C2456" t="str">
            <v/>
          </cell>
          <cell r="D2456" t="str">
            <v/>
          </cell>
          <cell r="E2456" t="str">
            <v/>
          </cell>
          <cell r="G2456" t="str">
            <v/>
          </cell>
        </row>
        <row r="2457">
          <cell r="C2457" t="str">
            <v/>
          </cell>
          <cell r="D2457" t="str">
            <v/>
          </cell>
          <cell r="E2457" t="str">
            <v/>
          </cell>
          <cell r="G2457" t="str">
            <v/>
          </cell>
        </row>
        <row r="2458">
          <cell r="C2458" t="str">
            <v/>
          </cell>
          <cell r="D2458" t="str">
            <v/>
          </cell>
          <cell r="E2458" t="str">
            <v/>
          </cell>
          <cell r="G2458" t="str">
            <v/>
          </cell>
        </row>
        <row r="2459">
          <cell r="C2459" t="str">
            <v/>
          </cell>
          <cell r="D2459" t="str">
            <v/>
          </cell>
          <cell r="E2459" t="str">
            <v/>
          </cell>
          <cell r="G2459" t="str">
            <v/>
          </cell>
        </row>
        <row r="2460">
          <cell r="C2460" t="str">
            <v/>
          </cell>
          <cell r="D2460" t="str">
            <v/>
          </cell>
          <cell r="E2460" t="str">
            <v/>
          </cell>
          <cell r="G2460" t="str">
            <v/>
          </cell>
        </row>
        <row r="2461">
          <cell r="C2461" t="str">
            <v/>
          </cell>
          <cell r="D2461" t="str">
            <v/>
          </cell>
          <cell r="E2461" t="str">
            <v/>
          </cell>
          <cell r="G2461" t="str">
            <v/>
          </cell>
        </row>
        <row r="2462">
          <cell r="C2462" t="str">
            <v/>
          </cell>
          <cell r="D2462" t="str">
            <v/>
          </cell>
          <cell r="E2462" t="str">
            <v/>
          </cell>
          <cell r="G2462" t="str">
            <v/>
          </cell>
        </row>
        <row r="2463">
          <cell r="C2463" t="str">
            <v/>
          </cell>
          <cell r="D2463" t="str">
            <v/>
          </cell>
          <cell r="E2463" t="str">
            <v/>
          </cell>
          <cell r="G2463" t="str">
            <v/>
          </cell>
        </row>
        <row r="2464">
          <cell r="C2464" t="str">
            <v/>
          </cell>
          <cell r="D2464" t="str">
            <v/>
          </cell>
          <cell r="E2464" t="str">
            <v/>
          </cell>
          <cell r="G2464" t="str">
            <v/>
          </cell>
        </row>
        <row r="2466">
          <cell r="F2466">
            <v>1</v>
          </cell>
          <cell r="G2466">
            <v>0</v>
          </cell>
        </row>
        <row r="2467">
          <cell r="B2467" t="str">
            <v>ITEM P.U.</v>
          </cell>
          <cell r="C2467" t="str">
            <v>DESCRIÇÃO SERVIÇO/MATERIAIS UNITÁRIO</v>
          </cell>
          <cell r="D2467" t="str">
            <v xml:space="preserve">UN </v>
          </cell>
          <cell r="E2467" t="str">
            <v>PREÇO SERVIÇO/MATERIAL UNITÁRIO</v>
          </cell>
        </row>
        <row r="2468">
          <cell r="C2468" t="str">
            <v/>
          </cell>
          <cell r="D2468" t="str">
            <v/>
          </cell>
          <cell r="E2468" t="str">
            <v/>
          </cell>
          <cell r="G2468" t="str">
            <v/>
          </cell>
        </row>
        <row r="2469">
          <cell r="C2469" t="str">
            <v/>
          </cell>
          <cell r="D2469" t="str">
            <v/>
          </cell>
          <cell r="E2469" t="str">
            <v/>
          </cell>
          <cell r="G2469" t="str">
            <v/>
          </cell>
        </row>
        <row r="2470">
          <cell r="C2470" t="str">
            <v/>
          </cell>
          <cell r="D2470" t="str">
            <v/>
          </cell>
          <cell r="E2470" t="str">
            <v/>
          </cell>
          <cell r="G2470" t="str">
            <v/>
          </cell>
        </row>
        <row r="2471">
          <cell r="C2471" t="str">
            <v/>
          </cell>
          <cell r="D2471" t="str">
            <v/>
          </cell>
          <cell r="E2471" t="str">
            <v/>
          </cell>
          <cell r="G2471" t="str">
            <v/>
          </cell>
        </row>
        <row r="2472">
          <cell r="C2472" t="str">
            <v/>
          </cell>
          <cell r="D2472" t="str">
            <v/>
          </cell>
          <cell r="E2472" t="str">
            <v/>
          </cell>
          <cell r="G2472" t="str">
            <v/>
          </cell>
        </row>
        <row r="2473">
          <cell r="C2473" t="str">
            <v/>
          </cell>
          <cell r="D2473" t="str">
            <v/>
          </cell>
          <cell r="E2473" t="str">
            <v/>
          </cell>
          <cell r="G2473" t="str">
            <v/>
          </cell>
        </row>
        <row r="2474">
          <cell r="C2474" t="str">
            <v/>
          </cell>
          <cell r="D2474" t="str">
            <v/>
          </cell>
          <cell r="E2474" t="str">
            <v/>
          </cell>
          <cell r="G2474" t="str">
            <v/>
          </cell>
        </row>
        <row r="2475">
          <cell r="C2475" t="str">
            <v/>
          </cell>
          <cell r="D2475" t="str">
            <v/>
          </cell>
          <cell r="E2475" t="str">
            <v/>
          </cell>
          <cell r="G2475" t="str">
            <v/>
          </cell>
        </row>
        <row r="2476">
          <cell r="C2476" t="str">
            <v/>
          </cell>
          <cell r="D2476" t="str">
            <v/>
          </cell>
          <cell r="E2476" t="str">
            <v/>
          </cell>
          <cell r="G2476" t="str">
            <v/>
          </cell>
        </row>
        <row r="2477">
          <cell r="C2477" t="str">
            <v/>
          </cell>
          <cell r="D2477" t="str">
            <v/>
          </cell>
          <cell r="E2477" t="str">
            <v/>
          </cell>
          <cell r="G2477" t="str">
            <v/>
          </cell>
        </row>
        <row r="2478">
          <cell r="C2478" t="str">
            <v/>
          </cell>
          <cell r="D2478" t="str">
            <v/>
          </cell>
          <cell r="E2478" t="str">
            <v/>
          </cell>
          <cell r="G2478" t="str">
            <v/>
          </cell>
        </row>
        <row r="2480">
          <cell r="F2480">
            <v>1</v>
          </cell>
          <cell r="G2480">
            <v>0</v>
          </cell>
        </row>
        <row r="2481">
          <cell r="B2481" t="str">
            <v>ITEM P.U.</v>
          </cell>
          <cell r="C2481" t="str">
            <v>DESCRIÇÃO SERVIÇO/MATERIAIS UNITÁRIO</v>
          </cell>
          <cell r="D2481" t="str">
            <v xml:space="preserve">UN </v>
          </cell>
          <cell r="E2481" t="str">
            <v>PREÇO SERVIÇO/MATERIAL UNITÁRIO</v>
          </cell>
        </row>
        <row r="2482">
          <cell r="C2482" t="str">
            <v/>
          </cell>
          <cell r="D2482" t="str">
            <v/>
          </cell>
          <cell r="E2482" t="str">
            <v/>
          </cell>
          <cell r="G2482" t="str">
            <v/>
          </cell>
        </row>
        <row r="2483">
          <cell r="C2483" t="str">
            <v/>
          </cell>
          <cell r="D2483" t="str">
            <v/>
          </cell>
          <cell r="E2483" t="str">
            <v/>
          </cell>
          <cell r="G2483" t="str">
            <v/>
          </cell>
        </row>
        <row r="2484">
          <cell r="C2484" t="str">
            <v/>
          </cell>
          <cell r="D2484" t="str">
            <v/>
          </cell>
          <cell r="E2484" t="str">
            <v/>
          </cell>
          <cell r="G2484" t="str">
            <v/>
          </cell>
        </row>
        <row r="2485">
          <cell r="C2485" t="str">
            <v/>
          </cell>
          <cell r="D2485" t="str">
            <v/>
          </cell>
          <cell r="E2485" t="str">
            <v/>
          </cell>
          <cell r="G2485" t="str">
            <v/>
          </cell>
        </row>
        <row r="2486">
          <cell r="C2486" t="str">
            <v/>
          </cell>
          <cell r="D2486" t="str">
            <v/>
          </cell>
          <cell r="E2486" t="str">
            <v/>
          </cell>
          <cell r="G2486" t="str">
            <v/>
          </cell>
        </row>
        <row r="2487">
          <cell r="C2487" t="str">
            <v/>
          </cell>
          <cell r="D2487" t="str">
            <v/>
          </cell>
          <cell r="E2487" t="str">
            <v/>
          </cell>
          <cell r="G2487" t="str">
            <v/>
          </cell>
        </row>
        <row r="2488">
          <cell r="C2488" t="str">
            <v/>
          </cell>
          <cell r="D2488" t="str">
            <v/>
          </cell>
          <cell r="E2488" t="str">
            <v/>
          </cell>
          <cell r="G2488" t="str">
            <v/>
          </cell>
        </row>
        <row r="2489">
          <cell r="C2489" t="str">
            <v/>
          </cell>
          <cell r="D2489" t="str">
            <v/>
          </cell>
          <cell r="E2489" t="str">
            <v/>
          </cell>
          <cell r="G2489" t="str">
            <v/>
          </cell>
        </row>
        <row r="2490">
          <cell r="C2490" t="str">
            <v/>
          </cell>
          <cell r="D2490" t="str">
            <v/>
          </cell>
          <cell r="E2490" t="str">
            <v/>
          </cell>
          <cell r="G2490" t="str">
            <v/>
          </cell>
        </row>
        <row r="2491">
          <cell r="C2491" t="str">
            <v/>
          </cell>
          <cell r="D2491" t="str">
            <v/>
          </cell>
          <cell r="E2491" t="str">
            <v/>
          </cell>
          <cell r="G2491" t="str">
            <v/>
          </cell>
        </row>
        <row r="2492">
          <cell r="C2492" t="str">
            <v/>
          </cell>
          <cell r="D2492" t="str">
            <v/>
          </cell>
          <cell r="E2492" t="str">
            <v/>
          </cell>
          <cell r="G2492" t="str">
            <v/>
          </cell>
        </row>
        <row r="2494">
          <cell r="F2494">
            <v>1</v>
          </cell>
          <cell r="G2494">
            <v>0</v>
          </cell>
        </row>
        <row r="2495">
          <cell r="B2495" t="str">
            <v>ITEM P.U.</v>
          </cell>
          <cell r="C2495" t="str">
            <v>DESCRIÇÃO SERVIÇO/MATERIAIS UNITÁRIO</v>
          </cell>
          <cell r="D2495" t="str">
            <v xml:space="preserve">UN </v>
          </cell>
          <cell r="E2495" t="str">
            <v>PREÇO SERVIÇO/MATERIAL UNITÁRIO</v>
          </cell>
        </row>
        <row r="2496">
          <cell r="C2496" t="str">
            <v/>
          </cell>
          <cell r="D2496" t="str">
            <v/>
          </cell>
          <cell r="E2496" t="str">
            <v/>
          </cell>
          <cell r="G2496" t="str">
            <v/>
          </cell>
        </row>
        <row r="2497">
          <cell r="C2497" t="str">
            <v/>
          </cell>
          <cell r="D2497" t="str">
            <v/>
          </cell>
          <cell r="E2497" t="str">
            <v/>
          </cell>
          <cell r="G2497" t="str">
            <v/>
          </cell>
        </row>
        <row r="2498">
          <cell r="C2498" t="str">
            <v/>
          </cell>
          <cell r="D2498" t="str">
            <v/>
          </cell>
          <cell r="E2498" t="str">
            <v/>
          </cell>
          <cell r="G2498" t="str">
            <v/>
          </cell>
        </row>
        <row r="2499">
          <cell r="C2499" t="str">
            <v/>
          </cell>
          <cell r="D2499" t="str">
            <v/>
          </cell>
          <cell r="E2499" t="str">
            <v/>
          </cell>
          <cell r="G2499" t="str">
            <v/>
          </cell>
        </row>
        <row r="2500">
          <cell r="C2500" t="str">
            <v/>
          </cell>
          <cell r="D2500" t="str">
            <v/>
          </cell>
          <cell r="E2500" t="str">
            <v/>
          </cell>
          <cell r="G2500" t="str">
            <v/>
          </cell>
        </row>
        <row r="2501">
          <cell r="C2501" t="str">
            <v/>
          </cell>
          <cell r="D2501" t="str">
            <v/>
          </cell>
          <cell r="E2501" t="str">
            <v/>
          </cell>
          <cell r="G2501" t="str">
            <v/>
          </cell>
        </row>
        <row r="2502">
          <cell r="C2502" t="str">
            <v/>
          </cell>
          <cell r="D2502" t="str">
            <v/>
          </cell>
          <cell r="E2502" t="str">
            <v/>
          </cell>
          <cell r="G2502" t="str">
            <v/>
          </cell>
        </row>
        <row r="2503">
          <cell r="C2503" t="str">
            <v/>
          </cell>
          <cell r="D2503" t="str">
            <v/>
          </cell>
          <cell r="E2503" t="str">
            <v/>
          </cell>
          <cell r="G2503" t="str">
            <v/>
          </cell>
        </row>
        <row r="2504">
          <cell r="C2504" t="str">
            <v/>
          </cell>
          <cell r="D2504" t="str">
            <v/>
          </cell>
          <cell r="E2504" t="str">
            <v/>
          </cell>
          <cell r="G2504" t="str">
            <v/>
          </cell>
        </row>
        <row r="2505">
          <cell r="C2505" t="str">
            <v/>
          </cell>
          <cell r="D2505" t="str">
            <v/>
          </cell>
          <cell r="E2505" t="str">
            <v/>
          </cell>
          <cell r="G2505" t="str">
            <v/>
          </cell>
        </row>
        <row r="2506">
          <cell r="C2506" t="str">
            <v/>
          </cell>
          <cell r="D2506" t="str">
            <v/>
          </cell>
          <cell r="E2506" t="str">
            <v/>
          </cell>
          <cell r="G2506" t="str">
            <v/>
          </cell>
        </row>
        <row r="2508">
          <cell r="F2508">
            <v>1</v>
          </cell>
          <cell r="G2508">
            <v>0</v>
          </cell>
        </row>
        <row r="2509">
          <cell r="B2509" t="str">
            <v>ITEM P.U.</v>
          </cell>
          <cell r="C2509" t="str">
            <v>DESCRIÇÃO SERVIÇO/MATERIAIS UNITÁRIO</v>
          </cell>
          <cell r="D2509" t="str">
            <v xml:space="preserve">UN </v>
          </cell>
          <cell r="E2509" t="str">
            <v>PREÇO SERVIÇO/MATERIAL UNITÁRIO</v>
          </cell>
        </row>
        <row r="2510">
          <cell r="C2510" t="str">
            <v/>
          </cell>
          <cell r="D2510" t="str">
            <v/>
          </cell>
          <cell r="E2510" t="str">
            <v/>
          </cell>
          <cell r="G2510" t="str">
            <v/>
          </cell>
        </row>
        <row r="2511">
          <cell r="C2511" t="str">
            <v/>
          </cell>
          <cell r="D2511" t="str">
            <v/>
          </cell>
          <cell r="E2511" t="str">
            <v/>
          </cell>
          <cell r="G2511" t="str">
            <v/>
          </cell>
        </row>
        <row r="2512">
          <cell r="C2512" t="str">
            <v/>
          </cell>
          <cell r="D2512" t="str">
            <v/>
          </cell>
          <cell r="E2512" t="str">
            <v/>
          </cell>
          <cell r="G2512" t="str">
            <v/>
          </cell>
        </row>
        <row r="2513">
          <cell r="C2513" t="str">
            <v/>
          </cell>
          <cell r="D2513" t="str">
            <v/>
          </cell>
          <cell r="E2513" t="str">
            <v/>
          </cell>
          <cell r="G2513" t="str">
            <v/>
          </cell>
        </row>
        <row r="2514">
          <cell r="C2514" t="str">
            <v/>
          </cell>
          <cell r="D2514" t="str">
            <v/>
          </cell>
          <cell r="E2514" t="str">
            <v/>
          </cell>
          <cell r="G2514" t="str">
            <v/>
          </cell>
        </row>
        <row r="2515">
          <cell r="C2515" t="str">
            <v/>
          </cell>
          <cell r="D2515" t="str">
            <v/>
          </cell>
          <cell r="E2515" t="str">
            <v/>
          </cell>
          <cell r="G2515" t="str">
            <v/>
          </cell>
        </row>
        <row r="2516">
          <cell r="C2516" t="str">
            <v/>
          </cell>
          <cell r="D2516" t="str">
            <v/>
          </cell>
          <cell r="E2516" t="str">
            <v/>
          </cell>
          <cell r="G2516" t="str">
            <v/>
          </cell>
        </row>
        <row r="2517">
          <cell r="C2517" t="str">
            <v/>
          </cell>
          <cell r="D2517" t="str">
            <v/>
          </cell>
          <cell r="E2517" t="str">
            <v/>
          </cell>
          <cell r="G2517" t="str">
            <v/>
          </cell>
        </row>
        <row r="2518">
          <cell r="C2518" t="str">
            <v/>
          </cell>
          <cell r="D2518" t="str">
            <v/>
          </cell>
          <cell r="E2518" t="str">
            <v/>
          </cell>
          <cell r="G2518" t="str">
            <v/>
          </cell>
        </row>
        <row r="2519">
          <cell r="C2519" t="str">
            <v/>
          </cell>
          <cell r="D2519" t="str">
            <v/>
          </cell>
          <cell r="E2519" t="str">
            <v/>
          </cell>
          <cell r="G2519" t="str">
            <v/>
          </cell>
        </row>
        <row r="2520">
          <cell r="C2520" t="str">
            <v/>
          </cell>
          <cell r="D2520" t="str">
            <v/>
          </cell>
          <cell r="E2520" t="str">
            <v/>
          </cell>
          <cell r="G2520" t="str">
            <v/>
          </cell>
        </row>
        <row r="2522">
          <cell r="F2522">
            <v>1</v>
          </cell>
          <cell r="G2522">
            <v>0</v>
          </cell>
        </row>
        <row r="2523">
          <cell r="B2523" t="str">
            <v>ITEM P.U.</v>
          </cell>
          <cell r="C2523" t="str">
            <v>DESCRIÇÃO SERVIÇO/MATERIAIS UNITÁRIO</v>
          </cell>
          <cell r="D2523" t="str">
            <v xml:space="preserve">UN </v>
          </cell>
          <cell r="E2523" t="str">
            <v>PREÇO SERVIÇO/MATERIAL UNITÁRIO</v>
          </cell>
        </row>
        <row r="2524">
          <cell r="C2524" t="str">
            <v/>
          </cell>
          <cell r="D2524" t="str">
            <v/>
          </cell>
          <cell r="E2524" t="str">
            <v/>
          </cell>
          <cell r="G2524" t="str">
            <v/>
          </cell>
        </row>
        <row r="2525">
          <cell r="C2525" t="str">
            <v/>
          </cell>
          <cell r="D2525" t="str">
            <v/>
          </cell>
          <cell r="E2525" t="str">
            <v/>
          </cell>
          <cell r="G2525" t="str">
            <v/>
          </cell>
        </row>
        <row r="2526">
          <cell r="C2526" t="str">
            <v/>
          </cell>
          <cell r="D2526" t="str">
            <v/>
          </cell>
          <cell r="E2526" t="str">
            <v/>
          </cell>
          <cell r="G2526" t="str">
            <v/>
          </cell>
        </row>
        <row r="2527">
          <cell r="C2527" t="str">
            <v/>
          </cell>
          <cell r="D2527" t="str">
            <v/>
          </cell>
          <cell r="E2527" t="str">
            <v/>
          </cell>
          <cell r="G2527" t="str">
            <v/>
          </cell>
        </row>
        <row r="2528">
          <cell r="C2528" t="str">
            <v/>
          </cell>
          <cell r="D2528" t="str">
            <v/>
          </cell>
          <cell r="E2528" t="str">
            <v/>
          </cell>
          <cell r="G2528" t="str">
            <v/>
          </cell>
        </row>
        <row r="2529">
          <cell r="C2529" t="str">
            <v/>
          </cell>
          <cell r="D2529" t="str">
            <v/>
          </cell>
          <cell r="E2529" t="str">
            <v/>
          </cell>
          <cell r="G2529" t="str">
            <v/>
          </cell>
        </row>
        <row r="2530">
          <cell r="C2530" t="str">
            <v/>
          </cell>
          <cell r="D2530" t="str">
            <v/>
          </cell>
          <cell r="E2530" t="str">
            <v/>
          </cell>
          <cell r="G2530" t="str">
            <v/>
          </cell>
        </row>
        <row r="2531">
          <cell r="C2531" t="str">
            <v/>
          </cell>
          <cell r="D2531" t="str">
            <v/>
          </cell>
          <cell r="E2531" t="str">
            <v/>
          </cell>
          <cell r="G2531" t="str">
            <v/>
          </cell>
        </row>
        <row r="2532">
          <cell r="C2532" t="str">
            <v/>
          </cell>
          <cell r="D2532" t="str">
            <v/>
          </cell>
          <cell r="E2532" t="str">
            <v/>
          </cell>
          <cell r="G2532" t="str">
            <v/>
          </cell>
        </row>
        <row r="2533">
          <cell r="C2533" t="str">
            <v/>
          </cell>
          <cell r="D2533" t="str">
            <v/>
          </cell>
          <cell r="E2533" t="str">
            <v/>
          </cell>
          <cell r="G2533" t="str">
            <v/>
          </cell>
        </row>
        <row r="2534">
          <cell r="C2534" t="str">
            <v/>
          </cell>
          <cell r="D2534" t="str">
            <v/>
          </cell>
          <cell r="E2534" t="str">
            <v/>
          </cell>
          <cell r="G2534" t="str">
            <v/>
          </cell>
        </row>
        <row r="2536">
          <cell r="F2536">
            <v>1</v>
          </cell>
          <cell r="G2536">
            <v>0</v>
          </cell>
        </row>
        <row r="2537">
          <cell r="B2537" t="str">
            <v>ITEM P.U.</v>
          </cell>
          <cell r="C2537" t="str">
            <v>DESCRIÇÃO SERVIÇO/MATERIAIS UNITÁRIO</v>
          </cell>
          <cell r="D2537" t="str">
            <v xml:space="preserve">UN </v>
          </cell>
          <cell r="E2537" t="str">
            <v>PREÇO SERVIÇO/MATERIAL UNITÁRIO</v>
          </cell>
        </row>
        <row r="2538">
          <cell r="C2538" t="str">
            <v/>
          </cell>
          <cell r="D2538" t="str">
            <v/>
          </cell>
          <cell r="E2538" t="str">
            <v/>
          </cell>
          <cell r="G2538" t="str">
            <v/>
          </cell>
        </row>
        <row r="2539">
          <cell r="C2539" t="str">
            <v/>
          </cell>
          <cell r="D2539" t="str">
            <v/>
          </cell>
          <cell r="E2539" t="str">
            <v/>
          </cell>
          <cell r="G2539" t="str">
            <v/>
          </cell>
        </row>
        <row r="2540">
          <cell r="C2540" t="str">
            <v/>
          </cell>
          <cell r="D2540" t="str">
            <v/>
          </cell>
          <cell r="E2540" t="str">
            <v/>
          </cell>
          <cell r="G2540" t="str">
            <v/>
          </cell>
        </row>
        <row r="2541">
          <cell r="C2541" t="str">
            <v/>
          </cell>
          <cell r="D2541" t="str">
            <v/>
          </cell>
          <cell r="E2541" t="str">
            <v/>
          </cell>
          <cell r="G2541" t="str">
            <v/>
          </cell>
        </row>
        <row r="2542">
          <cell r="C2542" t="str">
            <v/>
          </cell>
          <cell r="D2542" t="str">
            <v/>
          </cell>
          <cell r="E2542" t="str">
            <v/>
          </cell>
          <cell r="G2542" t="str">
            <v/>
          </cell>
        </row>
        <row r="2543">
          <cell r="C2543" t="str">
            <v/>
          </cell>
          <cell r="D2543" t="str">
            <v/>
          </cell>
          <cell r="E2543" t="str">
            <v/>
          </cell>
          <cell r="G2543" t="str">
            <v/>
          </cell>
        </row>
        <row r="2544">
          <cell r="C2544" t="str">
            <v/>
          </cell>
          <cell r="D2544" t="str">
            <v/>
          </cell>
          <cell r="E2544" t="str">
            <v/>
          </cell>
          <cell r="G2544" t="str">
            <v/>
          </cell>
        </row>
        <row r="2545">
          <cell r="C2545" t="str">
            <v/>
          </cell>
          <cell r="D2545" t="str">
            <v/>
          </cell>
          <cell r="E2545" t="str">
            <v/>
          </cell>
          <cell r="G2545" t="str">
            <v/>
          </cell>
        </row>
        <row r="2546">
          <cell r="C2546" t="str">
            <v/>
          </cell>
          <cell r="D2546" t="str">
            <v/>
          </cell>
          <cell r="E2546" t="str">
            <v/>
          </cell>
          <cell r="G2546" t="str">
            <v/>
          </cell>
        </row>
        <row r="2547">
          <cell r="C2547" t="str">
            <v/>
          </cell>
          <cell r="D2547" t="str">
            <v/>
          </cell>
          <cell r="E2547" t="str">
            <v/>
          </cell>
          <cell r="G2547" t="str">
            <v/>
          </cell>
        </row>
        <row r="2548">
          <cell r="C2548" t="str">
            <v/>
          </cell>
          <cell r="D2548" t="str">
            <v/>
          </cell>
          <cell r="E2548" t="str">
            <v/>
          </cell>
          <cell r="G2548" t="str">
            <v/>
          </cell>
        </row>
        <row r="2550">
          <cell r="F2550">
            <v>1</v>
          </cell>
          <cell r="G2550">
            <v>0</v>
          </cell>
        </row>
        <row r="2551">
          <cell r="B2551" t="str">
            <v>ITEM P.U.</v>
          </cell>
          <cell r="C2551" t="str">
            <v>DESCRIÇÃO SERVIÇO/MATERIAIS UNITÁRIO</v>
          </cell>
          <cell r="D2551" t="str">
            <v xml:space="preserve">UN </v>
          </cell>
          <cell r="E2551" t="str">
            <v>PREÇO SERVIÇO/MATERIAL UNITÁRIO</v>
          </cell>
        </row>
        <row r="2552">
          <cell r="C2552" t="str">
            <v/>
          </cell>
          <cell r="D2552" t="str">
            <v/>
          </cell>
          <cell r="E2552" t="str">
            <v/>
          </cell>
          <cell r="G2552" t="str">
            <v/>
          </cell>
        </row>
        <row r="2553">
          <cell r="C2553" t="str">
            <v/>
          </cell>
          <cell r="D2553" t="str">
            <v/>
          </cell>
          <cell r="E2553" t="str">
            <v/>
          </cell>
          <cell r="G2553" t="str">
            <v/>
          </cell>
        </row>
        <row r="2554">
          <cell r="C2554" t="str">
            <v/>
          </cell>
          <cell r="D2554" t="str">
            <v/>
          </cell>
          <cell r="E2554" t="str">
            <v/>
          </cell>
          <cell r="G2554" t="str">
            <v/>
          </cell>
        </row>
        <row r="2555">
          <cell r="C2555" t="str">
            <v/>
          </cell>
          <cell r="D2555" t="str">
            <v/>
          </cell>
          <cell r="E2555" t="str">
            <v/>
          </cell>
          <cell r="G2555" t="str">
            <v/>
          </cell>
        </row>
        <row r="2556">
          <cell r="C2556" t="str">
            <v/>
          </cell>
          <cell r="D2556" t="str">
            <v/>
          </cell>
          <cell r="E2556" t="str">
            <v/>
          </cell>
          <cell r="G2556" t="str">
            <v/>
          </cell>
        </row>
        <row r="2557">
          <cell r="C2557" t="str">
            <v/>
          </cell>
          <cell r="D2557" t="str">
            <v/>
          </cell>
          <cell r="E2557" t="str">
            <v/>
          </cell>
          <cell r="G2557" t="str">
            <v/>
          </cell>
        </row>
        <row r="2558">
          <cell r="C2558" t="str">
            <v/>
          </cell>
          <cell r="D2558" t="str">
            <v/>
          </cell>
          <cell r="E2558" t="str">
            <v/>
          </cell>
          <cell r="G2558" t="str">
            <v/>
          </cell>
        </row>
        <row r="2559">
          <cell r="C2559" t="str">
            <v/>
          </cell>
          <cell r="D2559" t="str">
            <v/>
          </cell>
          <cell r="E2559" t="str">
            <v/>
          </cell>
          <cell r="G2559" t="str">
            <v/>
          </cell>
        </row>
        <row r="2560">
          <cell r="C2560" t="str">
            <v/>
          </cell>
          <cell r="D2560" t="str">
            <v/>
          </cell>
          <cell r="E2560" t="str">
            <v/>
          </cell>
          <cell r="G2560" t="str">
            <v/>
          </cell>
        </row>
        <row r="2561">
          <cell r="C2561" t="str">
            <v/>
          </cell>
          <cell r="D2561" t="str">
            <v/>
          </cell>
          <cell r="E2561" t="str">
            <v/>
          </cell>
          <cell r="G2561" t="str">
            <v/>
          </cell>
        </row>
        <row r="2562">
          <cell r="C2562" t="str">
            <v/>
          </cell>
          <cell r="D2562" t="str">
            <v/>
          </cell>
          <cell r="E2562" t="str">
            <v/>
          </cell>
          <cell r="G2562" t="str">
            <v/>
          </cell>
        </row>
        <row r="2564">
          <cell r="F2564">
            <v>1</v>
          </cell>
          <cell r="G2564">
            <v>0</v>
          </cell>
        </row>
        <row r="2565">
          <cell r="B2565" t="str">
            <v>ITEM P.U.</v>
          </cell>
          <cell r="C2565" t="str">
            <v>DESCRIÇÃO SERVIÇO/MATERIAIS UNITÁRIO</v>
          </cell>
          <cell r="D2565" t="str">
            <v xml:space="preserve">UN </v>
          </cell>
          <cell r="E2565" t="str">
            <v>PREÇO SERVIÇO/MATERIAL UNITÁRIO</v>
          </cell>
        </row>
        <row r="2566">
          <cell r="C2566" t="str">
            <v/>
          </cell>
          <cell r="D2566" t="str">
            <v/>
          </cell>
          <cell r="E2566" t="str">
            <v/>
          </cell>
          <cell r="G2566" t="str">
            <v/>
          </cell>
        </row>
        <row r="2567">
          <cell r="C2567" t="str">
            <v/>
          </cell>
          <cell r="D2567" t="str">
            <v/>
          </cell>
          <cell r="E2567" t="str">
            <v/>
          </cell>
          <cell r="G2567" t="str">
            <v/>
          </cell>
        </row>
        <row r="2568">
          <cell r="C2568" t="str">
            <v/>
          </cell>
          <cell r="D2568" t="str">
            <v/>
          </cell>
          <cell r="E2568" t="str">
            <v/>
          </cell>
          <cell r="G2568" t="str">
            <v/>
          </cell>
        </row>
        <row r="2569">
          <cell r="C2569" t="str">
            <v/>
          </cell>
          <cell r="D2569" t="str">
            <v/>
          </cell>
          <cell r="E2569" t="str">
            <v/>
          </cell>
          <cell r="G2569" t="str">
            <v/>
          </cell>
        </row>
        <row r="2570">
          <cell r="C2570" t="str">
            <v/>
          </cell>
          <cell r="D2570" t="str">
            <v/>
          </cell>
          <cell r="E2570" t="str">
            <v/>
          </cell>
          <cell r="G2570" t="str">
            <v/>
          </cell>
        </row>
        <row r="2571">
          <cell r="C2571" t="str">
            <v/>
          </cell>
          <cell r="D2571" t="str">
            <v/>
          </cell>
          <cell r="E2571" t="str">
            <v/>
          </cell>
          <cell r="G2571" t="str">
            <v/>
          </cell>
        </row>
        <row r="2572">
          <cell r="C2572" t="str">
            <v/>
          </cell>
          <cell r="D2572" t="str">
            <v/>
          </cell>
          <cell r="E2572" t="str">
            <v/>
          </cell>
          <cell r="G2572" t="str">
            <v/>
          </cell>
        </row>
        <row r="2573">
          <cell r="C2573" t="str">
            <v/>
          </cell>
          <cell r="D2573" t="str">
            <v/>
          </cell>
          <cell r="E2573" t="str">
            <v/>
          </cell>
          <cell r="G2573" t="str">
            <v/>
          </cell>
        </row>
        <row r="2574">
          <cell r="C2574" t="str">
            <v/>
          </cell>
          <cell r="D2574" t="str">
            <v/>
          </cell>
          <cell r="E2574" t="str">
            <v/>
          </cell>
          <cell r="G2574" t="str">
            <v/>
          </cell>
        </row>
        <row r="2575">
          <cell r="C2575" t="str">
            <v/>
          </cell>
          <cell r="D2575" t="str">
            <v/>
          </cell>
          <cell r="E2575" t="str">
            <v/>
          </cell>
          <cell r="G2575" t="str">
            <v/>
          </cell>
        </row>
        <row r="2576">
          <cell r="C2576" t="str">
            <v/>
          </cell>
          <cell r="D2576" t="str">
            <v/>
          </cell>
          <cell r="E2576" t="str">
            <v/>
          </cell>
          <cell r="G2576" t="str">
            <v/>
          </cell>
        </row>
        <row r="2578">
          <cell r="F2578">
            <v>1</v>
          </cell>
          <cell r="G2578">
            <v>0</v>
          </cell>
        </row>
        <row r="2579">
          <cell r="B2579" t="str">
            <v>ITEM P.U.</v>
          </cell>
          <cell r="C2579" t="str">
            <v>DESCRIÇÃO SERVIÇO/MATERIAIS UNITÁRIO</v>
          </cell>
          <cell r="D2579" t="str">
            <v xml:space="preserve">UN </v>
          </cell>
          <cell r="E2579" t="str">
            <v>PREÇO SERVIÇO/MATERIAL UNITÁRIO</v>
          </cell>
        </row>
        <row r="2580">
          <cell r="C2580" t="str">
            <v/>
          </cell>
          <cell r="D2580" t="str">
            <v/>
          </cell>
          <cell r="E2580" t="str">
            <v/>
          </cell>
          <cell r="G2580" t="str">
            <v/>
          </cell>
        </row>
        <row r="2581">
          <cell r="C2581" t="str">
            <v/>
          </cell>
          <cell r="D2581" t="str">
            <v/>
          </cell>
          <cell r="E2581" t="str">
            <v/>
          </cell>
          <cell r="G2581" t="str">
            <v/>
          </cell>
        </row>
        <row r="2582">
          <cell r="C2582" t="str">
            <v/>
          </cell>
          <cell r="D2582" t="str">
            <v/>
          </cell>
          <cell r="E2582" t="str">
            <v/>
          </cell>
          <cell r="G2582" t="str">
            <v/>
          </cell>
        </row>
        <row r="2583">
          <cell r="C2583" t="str">
            <v/>
          </cell>
          <cell r="D2583" t="str">
            <v/>
          </cell>
          <cell r="E2583" t="str">
            <v/>
          </cell>
          <cell r="G2583" t="str">
            <v/>
          </cell>
        </row>
        <row r="2584">
          <cell r="C2584" t="str">
            <v/>
          </cell>
          <cell r="D2584" t="str">
            <v/>
          </cell>
          <cell r="E2584" t="str">
            <v/>
          </cell>
          <cell r="G2584" t="str">
            <v/>
          </cell>
        </row>
        <row r="2585">
          <cell r="C2585" t="str">
            <v/>
          </cell>
          <cell r="D2585" t="str">
            <v/>
          </cell>
          <cell r="E2585" t="str">
            <v/>
          </cell>
          <cell r="G2585" t="str">
            <v/>
          </cell>
        </row>
        <row r="2586">
          <cell r="C2586" t="str">
            <v/>
          </cell>
          <cell r="D2586" t="str">
            <v/>
          </cell>
          <cell r="E2586" t="str">
            <v/>
          </cell>
          <cell r="G2586" t="str">
            <v/>
          </cell>
        </row>
        <row r="2587">
          <cell r="C2587" t="str">
            <v/>
          </cell>
          <cell r="D2587" t="str">
            <v/>
          </cell>
          <cell r="E2587" t="str">
            <v/>
          </cell>
          <cell r="G2587" t="str">
            <v/>
          </cell>
        </row>
        <row r="2588">
          <cell r="C2588" t="str">
            <v/>
          </cell>
          <cell r="D2588" t="str">
            <v/>
          </cell>
          <cell r="E2588" t="str">
            <v/>
          </cell>
          <cell r="G2588" t="str">
            <v/>
          </cell>
        </row>
        <row r="2589">
          <cell r="C2589" t="str">
            <v/>
          </cell>
          <cell r="D2589" t="str">
            <v/>
          </cell>
          <cell r="E2589" t="str">
            <v/>
          </cell>
          <cell r="G2589" t="str">
            <v/>
          </cell>
        </row>
        <row r="2590">
          <cell r="C2590" t="str">
            <v/>
          </cell>
          <cell r="D2590" t="str">
            <v/>
          </cell>
          <cell r="E2590" t="str">
            <v/>
          </cell>
          <cell r="G2590" t="str">
            <v/>
          </cell>
        </row>
        <row r="2592">
          <cell r="F2592">
            <v>1</v>
          </cell>
          <cell r="G2592">
            <v>0</v>
          </cell>
        </row>
        <row r="2593">
          <cell r="B2593" t="str">
            <v>ITEM P.U.</v>
          </cell>
          <cell r="C2593" t="str">
            <v>DESCRIÇÃO SERVIÇO/MATERIAIS UNITÁRIO</v>
          </cell>
          <cell r="D2593" t="str">
            <v xml:space="preserve">UN </v>
          </cell>
          <cell r="E2593" t="str">
            <v>PREÇO SERVIÇO/MATERIAL UNITÁRIO</v>
          </cell>
        </row>
        <row r="2594">
          <cell r="C2594" t="str">
            <v/>
          </cell>
          <cell r="D2594" t="str">
            <v/>
          </cell>
          <cell r="E2594" t="str">
            <v/>
          </cell>
          <cell r="G2594" t="str">
            <v/>
          </cell>
        </row>
        <row r="2595">
          <cell r="C2595" t="str">
            <v/>
          </cell>
          <cell r="D2595" t="str">
            <v/>
          </cell>
          <cell r="E2595" t="str">
            <v/>
          </cell>
          <cell r="G2595" t="str">
            <v/>
          </cell>
        </row>
        <row r="2596">
          <cell r="C2596" t="str">
            <v/>
          </cell>
          <cell r="D2596" t="str">
            <v/>
          </cell>
          <cell r="E2596" t="str">
            <v/>
          </cell>
          <cell r="G2596" t="str">
            <v/>
          </cell>
        </row>
        <row r="2597">
          <cell r="C2597" t="str">
            <v/>
          </cell>
          <cell r="D2597" t="str">
            <v/>
          </cell>
          <cell r="E2597" t="str">
            <v/>
          </cell>
          <cell r="G2597" t="str">
            <v/>
          </cell>
        </row>
        <row r="2598">
          <cell r="C2598" t="str">
            <v/>
          </cell>
          <cell r="D2598" t="str">
            <v/>
          </cell>
          <cell r="E2598" t="str">
            <v/>
          </cell>
          <cell r="G2598" t="str">
            <v/>
          </cell>
        </row>
        <row r="2599">
          <cell r="C2599" t="str">
            <v/>
          </cell>
          <cell r="D2599" t="str">
            <v/>
          </cell>
          <cell r="E2599" t="str">
            <v/>
          </cell>
          <cell r="G2599" t="str">
            <v/>
          </cell>
        </row>
        <row r="2600">
          <cell r="C2600" t="str">
            <v/>
          </cell>
          <cell r="D2600" t="str">
            <v/>
          </cell>
          <cell r="E2600" t="str">
            <v/>
          </cell>
          <cell r="G2600" t="str">
            <v/>
          </cell>
        </row>
        <row r="2601">
          <cell r="C2601" t="str">
            <v/>
          </cell>
          <cell r="D2601" t="str">
            <v/>
          </cell>
          <cell r="E2601" t="str">
            <v/>
          </cell>
          <cell r="G2601" t="str">
            <v/>
          </cell>
        </row>
        <row r="2602">
          <cell r="C2602" t="str">
            <v/>
          </cell>
          <cell r="D2602" t="str">
            <v/>
          </cell>
          <cell r="E2602" t="str">
            <v/>
          </cell>
          <cell r="G2602" t="str">
            <v/>
          </cell>
        </row>
        <row r="2603">
          <cell r="C2603" t="str">
            <v/>
          </cell>
          <cell r="D2603" t="str">
            <v/>
          </cell>
          <cell r="E2603" t="str">
            <v/>
          </cell>
          <cell r="G2603" t="str">
            <v/>
          </cell>
        </row>
        <row r="2604">
          <cell r="C2604" t="str">
            <v/>
          </cell>
          <cell r="D2604" t="str">
            <v/>
          </cell>
          <cell r="E2604" t="str">
            <v/>
          </cell>
          <cell r="G2604" t="str">
            <v/>
          </cell>
        </row>
        <row r="2606">
          <cell r="F2606">
            <v>1</v>
          </cell>
          <cell r="G2606">
            <v>0</v>
          </cell>
        </row>
        <row r="2607">
          <cell r="B2607" t="str">
            <v>ITEM P.U.</v>
          </cell>
          <cell r="C2607" t="str">
            <v>DESCRIÇÃO SERVIÇO/MATERIAIS UNITÁRIO</v>
          </cell>
          <cell r="D2607" t="str">
            <v xml:space="preserve">UN </v>
          </cell>
          <cell r="E2607" t="str">
            <v>PREÇO SERVIÇO/MATERIAL UNITÁRIO</v>
          </cell>
        </row>
        <row r="2608">
          <cell r="C2608" t="str">
            <v/>
          </cell>
          <cell r="D2608" t="str">
            <v/>
          </cell>
          <cell r="E2608" t="str">
            <v/>
          </cell>
          <cell r="G2608" t="str">
            <v/>
          </cell>
        </row>
        <row r="2609">
          <cell r="C2609" t="str">
            <v/>
          </cell>
          <cell r="D2609" t="str">
            <v/>
          </cell>
          <cell r="E2609" t="str">
            <v/>
          </cell>
          <cell r="G2609" t="str">
            <v/>
          </cell>
        </row>
        <row r="2610">
          <cell r="C2610" t="str">
            <v/>
          </cell>
          <cell r="D2610" t="str">
            <v/>
          </cell>
          <cell r="E2610" t="str">
            <v/>
          </cell>
          <cell r="G2610" t="str">
            <v/>
          </cell>
        </row>
        <row r="2611">
          <cell r="C2611" t="str">
            <v/>
          </cell>
          <cell r="D2611" t="str">
            <v/>
          </cell>
          <cell r="E2611" t="str">
            <v/>
          </cell>
          <cell r="G2611" t="str">
            <v/>
          </cell>
        </row>
        <row r="2612">
          <cell r="C2612" t="str">
            <v/>
          </cell>
          <cell r="D2612" t="str">
            <v/>
          </cell>
          <cell r="E2612" t="str">
            <v/>
          </cell>
          <cell r="G2612" t="str">
            <v/>
          </cell>
        </row>
        <row r="2613">
          <cell r="C2613" t="str">
            <v/>
          </cell>
          <cell r="D2613" t="str">
            <v/>
          </cell>
          <cell r="E2613" t="str">
            <v/>
          </cell>
          <cell r="G2613" t="str">
            <v/>
          </cell>
        </row>
        <row r="2614">
          <cell r="C2614" t="str">
            <v/>
          </cell>
          <cell r="D2614" t="str">
            <v/>
          </cell>
          <cell r="E2614" t="str">
            <v/>
          </cell>
          <cell r="G2614" t="str">
            <v/>
          </cell>
        </row>
        <row r="2615">
          <cell r="C2615" t="str">
            <v/>
          </cell>
          <cell r="D2615" t="str">
            <v/>
          </cell>
          <cell r="E2615" t="str">
            <v/>
          </cell>
          <cell r="G2615" t="str">
            <v/>
          </cell>
        </row>
        <row r="2616">
          <cell r="C2616" t="str">
            <v/>
          </cell>
          <cell r="D2616" t="str">
            <v/>
          </cell>
          <cell r="E2616" t="str">
            <v/>
          </cell>
          <cell r="G2616" t="str">
            <v/>
          </cell>
        </row>
        <row r="2617">
          <cell r="C2617" t="str">
            <v/>
          </cell>
          <cell r="D2617" t="str">
            <v/>
          </cell>
          <cell r="E2617" t="str">
            <v/>
          </cell>
          <cell r="G2617" t="str">
            <v/>
          </cell>
        </row>
        <row r="2618">
          <cell r="C2618" t="str">
            <v/>
          </cell>
          <cell r="D2618" t="str">
            <v/>
          </cell>
          <cell r="E2618" t="str">
            <v/>
          </cell>
          <cell r="G2618" t="str">
            <v/>
          </cell>
        </row>
        <row r="2620">
          <cell r="F2620">
            <v>1</v>
          </cell>
          <cell r="G2620">
            <v>0</v>
          </cell>
        </row>
        <row r="2621">
          <cell r="B2621" t="str">
            <v>ITEM P.U.</v>
          </cell>
          <cell r="C2621" t="str">
            <v>DESCRIÇÃO SERVIÇO/MATERIAIS UNITÁRIO</v>
          </cell>
          <cell r="D2621" t="str">
            <v xml:space="preserve">UN </v>
          </cell>
          <cell r="E2621" t="str">
            <v>PREÇO SERVIÇO/MATERIAL UNITÁRIO</v>
          </cell>
        </row>
        <row r="2622">
          <cell r="C2622" t="str">
            <v/>
          </cell>
          <cell r="D2622" t="str">
            <v/>
          </cell>
          <cell r="E2622" t="str">
            <v/>
          </cell>
          <cell r="G2622" t="str">
            <v/>
          </cell>
        </row>
        <row r="2623">
          <cell r="C2623" t="str">
            <v/>
          </cell>
          <cell r="D2623" t="str">
            <v/>
          </cell>
          <cell r="E2623" t="str">
            <v/>
          </cell>
          <cell r="G2623" t="str">
            <v/>
          </cell>
        </row>
        <row r="2624">
          <cell r="C2624" t="str">
            <v/>
          </cell>
          <cell r="D2624" t="str">
            <v/>
          </cell>
          <cell r="E2624" t="str">
            <v/>
          </cell>
          <cell r="G2624" t="str">
            <v/>
          </cell>
        </row>
        <row r="2625">
          <cell r="C2625" t="str">
            <v/>
          </cell>
          <cell r="D2625" t="str">
            <v/>
          </cell>
          <cell r="E2625" t="str">
            <v/>
          </cell>
          <cell r="G2625" t="str">
            <v/>
          </cell>
        </row>
        <row r="2626">
          <cell r="C2626" t="str">
            <v/>
          </cell>
          <cell r="D2626" t="str">
            <v/>
          </cell>
          <cell r="E2626" t="str">
            <v/>
          </cell>
          <cell r="G2626" t="str">
            <v/>
          </cell>
        </row>
        <row r="2627">
          <cell r="C2627" t="str">
            <v/>
          </cell>
          <cell r="D2627" t="str">
            <v/>
          </cell>
          <cell r="E2627" t="str">
            <v/>
          </cell>
          <cell r="G2627" t="str">
            <v/>
          </cell>
        </row>
        <row r="2628">
          <cell r="C2628" t="str">
            <v/>
          </cell>
          <cell r="D2628" t="str">
            <v/>
          </cell>
          <cell r="E2628" t="str">
            <v/>
          </cell>
          <cell r="G2628" t="str">
            <v/>
          </cell>
        </row>
        <row r="2629">
          <cell r="C2629" t="str">
            <v/>
          </cell>
          <cell r="D2629" t="str">
            <v/>
          </cell>
          <cell r="E2629" t="str">
            <v/>
          </cell>
          <cell r="G2629" t="str">
            <v/>
          </cell>
        </row>
        <row r="2630">
          <cell r="C2630" t="str">
            <v/>
          </cell>
          <cell r="D2630" t="str">
            <v/>
          </cell>
          <cell r="E2630" t="str">
            <v/>
          </cell>
          <cell r="G2630" t="str">
            <v/>
          </cell>
        </row>
        <row r="2631">
          <cell r="C2631" t="str">
            <v/>
          </cell>
          <cell r="D2631" t="str">
            <v/>
          </cell>
          <cell r="E2631" t="str">
            <v/>
          </cell>
          <cell r="G2631" t="str">
            <v/>
          </cell>
        </row>
        <row r="2632">
          <cell r="C2632" t="str">
            <v/>
          </cell>
          <cell r="D2632" t="str">
            <v/>
          </cell>
          <cell r="E2632" t="str">
            <v/>
          </cell>
          <cell r="G2632" t="str">
            <v/>
          </cell>
        </row>
        <row r="2634">
          <cell r="F2634">
            <v>1</v>
          </cell>
          <cell r="G2634">
            <v>0</v>
          </cell>
        </row>
        <row r="2635">
          <cell r="B2635" t="str">
            <v>ITEM P.U.</v>
          </cell>
          <cell r="C2635" t="str">
            <v>DESCRIÇÃO SERVIÇO/MATERIAIS UNITÁRIO</v>
          </cell>
          <cell r="D2635" t="str">
            <v xml:space="preserve">UN </v>
          </cell>
          <cell r="E2635" t="str">
            <v>PREÇO SERVIÇO/MATERIAL UNITÁRIO</v>
          </cell>
        </row>
        <row r="2636">
          <cell r="C2636" t="str">
            <v/>
          </cell>
          <cell r="D2636" t="str">
            <v/>
          </cell>
          <cell r="E2636" t="str">
            <v/>
          </cell>
          <cell r="G2636" t="str">
            <v/>
          </cell>
        </row>
        <row r="2637">
          <cell r="C2637" t="str">
            <v/>
          </cell>
          <cell r="D2637" t="str">
            <v/>
          </cell>
          <cell r="E2637" t="str">
            <v/>
          </cell>
          <cell r="G2637" t="str">
            <v/>
          </cell>
        </row>
        <row r="2638">
          <cell r="C2638" t="str">
            <v/>
          </cell>
          <cell r="D2638" t="str">
            <v/>
          </cell>
          <cell r="E2638" t="str">
            <v/>
          </cell>
          <cell r="G2638" t="str">
            <v/>
          </cell>
        </row>
        <row r="2639">
          <cell r="C2639" t="str">
            <v/>
          </cell>
          <cell r="D2639" t="str">
            <v/>
          </cell>
          <cell r="E2639" t="str">
            <v/>
          </cell>
          <cell r="G2639" t="str">
            <v/>
          </cell>
        </row>
        <row r="2640">
          <cell r="C2640" t="str">
            <v/>
          </cell>
          <cell r="D2640" t="str">
            <v/>
          </cell>
          <cell r="E2640" t="str">
            <v/>
          </cell>
          <cell r="G2640" t="str">
            <v/>
          </cell>
        </row>
        <row r="2641">
          <cell r="C2641" t="str">
            <v/>
          </cell>
          <cell r="D2641" t="str">
            <v/>
          </cell>
          <cell r="E2641" t="str">
            <v/>
          </cell>
          <cell r="G2641" t="str">
            <v/>
          </cell>
        </row>
        <row r="2642">
          <cell r="C2642" t="str">
            <v/>
          </cell>
          <cell r="D2642" t="str">
            <v/>
          </cell>
          <cell r="E2642" t="str">
            <v/>
          </cell>
          <cell r="G2642" t="str">
            <v/>
          </cell>
        </row>
        <row r="2643">
          <cell r="C2643" t="str">
            <v/>
          </cell>
          <cell r="D2643" t="str">
            <v/>
          </cell>
          <cell r="E2643" t="str">
            <v/>
          </cell>
          <cell r="G2643" t="str">
            <v/>
          </cell>
        </row>
        <row r="2644">
          <cell r="C2644" t="str">
            <v/>
          </cell>
          <cell r="D2644" t="str">
            <v/>
          </cell>
          <cell r="E2644" t="str">
            <v/>
          </cell>
          <cell r="G2644" t="str">
            <v/>
          </cell>
        </row>
        <row r="2645">
          <cell r="C2645" t="str">
            <v/>
          </cell>
          <cell r="D2645" t="str">
            <v/>
          </cell>
          <cell r="E2645" t="str">
            <v/>
          </cell>
          <cell r="G2645" t="str">
            <v/>
          </cell>
        </row>
        <row r="2646">
          <cell r="C2646" t="str">
            <v/>
          </cell>
          <cell r="D2646" t="str">
            <v/>
          </cell>
          <cell r="E2646" t="str">
            <v/>
          </cell>
          <cell r="G2646" t="str">
            <v/>
          </cell>
        </row>
        <row r="2648">
          <cell r="F2648">
            <v>1</v>
          </cell>
          <cell r="G2648">
            <v>0</v>
          </cell>
        </row>
        <row r="2649">
          <cell r="B2649" t="str">
            <v>ITEM P.U.</v>
          </cell>
          <cell r="C2649" t="str">
            <v>DESCRIÇÃO SERVIÇO/MATERIAIS UNITÁRIO</v>
          </cell>
          <cell r="D2649" t="str">
            <v xml:space="preserve">UN </v>
          </cell>
          <cell r="E2649" t="str">
            <v>PREÇO SERVIÇO/MATERIAL UNITÁRIO</v>
          </cell>
        </row>
        <row r="2650">
          <cell r="C2650" t="str">
            <v/>
          </cell>
          <cell r="D2650" t="str">
            <v/>
          </cell>
          <cell r="E2650" t="str">
            <v/>
          </cell>
          <cell r="G2650" t="str">
            <v/>
          </cell>
        </row>
        <row r="2651">
          <cell r="C2651" t="str">
            <v/>
          </cell>
          <cell r="D2651" t="str">
            <v/>
          </cell>
          <cell r="E2651" t="str">
            <v/>
          </cell>
          <cell r="G2651" t="str">
            <v/>
          </cell>
        </row>
        <row r="2652">
          <cell r="C2652" t="str">
            <v/>
          </cell>
          <cell r="D2652" t="str">
            <v/>
          </cell>
          <cell r="E2652" t="str">
            <v/>
          </cell>
          <cell r="G2652" t="str">
            <v/>
          </cell>
        </row>
        <row r="2653">
          <cell r="C2653" t="str">
            <v/>
          </cell>
          <cell r="D2653" t="str">
            <v/>
          </cell>
          <cell r="E2653" t="str">
            <v/>
          </cell>
          <cell r="G2653" t="str">
            <v/>
          </cell>
        </row>
        <row r="2654">
          <cell r="C2654" t="str">
            <v/>
          </cell>
          <cell r="D2654" t="str">
            <v/>
          </cell>
          <cell r="E2654" t="str">
            <v/>
          </cell>
          <cell r="G2654" t="str">
            <v/>
          </cell>
        </row>
        <row r="2655">
          <cell r="C2655" t="str">
            <v/>
          </cell>
          <cell r="D2655" t="str">
            <v/>
          </cell>
          <cell r="E2655" t="str">
            <v/>
          </cell>
          <cell r="G2655" t="str">
            <v/>
          </cell>
        </row>
        <row r="2656">
          <cell r="C2656" t="str">
            <v/>
          </cell>
          <cell r="D2656" t="str">
            <v/>
          </cell>
          <cell r="E2656" t="str">
            <v/>
          </cell>
          <cell r="G2656" t="str">
            <v/>
          </cell>
        </row>
        <row r="2657">
          <cell r="C2657" t="str">
            <v/>
          </cell>
          <cell r="D2657" t="str">
            <v/>
          </cell>
          <cell r="E2657" t="str">
            <v/>
          </cell>
          <cell r="G2657" t="str">
            <v/>
          </cell>
        </row>
        <row r="2658">
          <cell r="C2658" t="str">
            <v/>
          </cell>
          <cell r="D2658" t="str">
            <v/>
          </cell>
          <cell r="E2658" t="str">
            <v/>
          </cell>
          <cell r="G2658" t="str">
            <v/>
          </cell>
        </row>
        <row r="2659">
          <cell r="C2659" t="str">
            <v/>
          </cell>
          <cell r="D2659" t="str">
            <v/>
          </cell>
          <cell r="E2659" t="str">
            <v/>
          </cell>
          <cell r="G2659" t="str">
            <v/>
          </cell>
        </row>
        <row r="2660">
          <cell r="C2660" t="str">
            <v/>
          </cell>
          <cell r="D2660" t="str">
            <v/>
          </cell>
          <cell r="E2660" t="str">
            <v/>
          </cell>
          <cell r="G2660" t="str">
            <v/>
          </cell>
        </row>
        <row r="2662">
          <cell r="F2662">
            <v>1</v>
          </cell>
          <cell r="G2662">
            <v>0</v>
          </cell>
        </row>
        <row r="2663">
          <cell r="B2663" t="str">
            <v>ITEM P.U.</v>
          </cell>
          <cell r="C2663" t="str">
            <v>DESCRIÇÃO SERVIÇO/MATERIAIS UNITÁRIO</v>
          </cell>
          <cell r="D2663" t="str">
            <v xml:space="preserve">UN </v>
          </cell>
          <cell r="E2663" t="str">
            <v>PREÇO SERVIÇO/MATERIAL UNITÁRIO</v>
          </cell>
        </row>
        <row r="2664">
          <cell r="C2664" t="str">
            <v/>
          </cell>
          <cell r="D2664" t="str">
            <v/>
          </cell>
          <cell r="E2664" t="str">
            <v/>
          </cell>
          <cell r="G2664" t="str">
            <v/>
          </cell>
        </row>
        <row r="2665">
          <cell r="C2665" t="str">
            <v/>
          </cell>
          <cell r="D2665" t="str">
            <v/>
          </cell>
          <cell r="E2665" t="str">
            <v/>
          </cell>
          <cell r="G2665" t="str">
            <v/>
          </cell>
        </row>
        <row r="2666">
          <cell r="C2666" t="str">
            <v/>
          </cell>
          <cell r="D2666" t="str">
            <v/>
          </cell>
          <cell r="E2666" t="str">
            <v/>
          </cell>
          <cell r="G2666" t="str">
            <v/>
          </cell>
        </row>
        <row r="2667">
          <cell r="C2667" t="str">
            <v/>
          </cell>
          <cell r="D2667" t="str">
            <v/>
          </cell>
          <cell r="E2667" t="str">
            <v/>
          </cell>
          <cell r="G2667" t="str">
            <v/>
          </cell>
        </row>
        <row r="2668">
          <cell r="C2668" t="str">
            <v/>
          </cell>
          <cell r="D2668" t="str">
            <v/>
          </cell>
          <cell r="E2668" t="str">
            <v/>
          </cell>
          <cell r="G2668" t="str">
            <v/>
          </cell>
        </row>
        <row r="2669">
          <cell r="C2669" t="str">
            <v/>
          </cell>
          <cell r="D2669" t="str">
            <v/>
          </cell>
          <cell r="E2669" t="str">
            <v/>
          </cell>
          <cell r="G2669" t="str">
            <v/>
          </cell>
        </row>
        <row r="2670">
          <cell r="C2670" t="str">
            <v/>
          </cell>
          <cell r="D2670" t="str">
            <v/>
          </cell>
          <cell r="E2670" t="str">
            <v/>
          </cell>
          <cell r="G2670" t="str">
            <v/>
          </cell>
        </row>
        <row r="2671">
          <cell r="C2671" t="str">
            <v/>
          </cell>
          <cell r="D2671" t="str">
            <v/>
          </cell>
          <cell r="E2671" t="str">
            <v/>
          </cell>
          <cell r="G2671" t="str">
            <v/>
          </cell>
        </row>
        <row r="2672">
          <cell r="C2672" t="str">
            <v/>
          </cell>
          <cell r="D2672" t="str">
            <v/>
          </cell>
          <cell r="E2672" t="str">
            <v/>
          </cell>
          <cell r="G2672" t="str">
            <v/>
          </cell>
        </row>
        <row r="2673">
          <cell r="C2673" t="str">
            <v/>
          </cell>
          <cell r="D2673" t="str">
            <v/>
          </cell>
          <cell r="E2673" t="str">
            <v/>
          </cell>
          <cell r="G2673" t="str">
            <v/>
          </cell>
        </row>
        <row r="2674">
          <cell r="C2674" t="str">
            <v/>
          </cell>
          <cell r="D2674" t="str">
            <v/>
          </cell>
          <cell r="E2674" t="str">
            <v/>
          </cell>
          <cell r="G2674" t="str">
            <v/>
          </cell>
        </row>
        <row r="2676">
          <cell r="F2676">
            <v>1</v>
          </cell>
          <cell r="G2676">
            <v>0</v>
          </cell>
        </row>
        <row r="2677">
          <cell r="B2677" t="str">
            <v>ITEM P.U.</v>
          </cell>
          <cell r="C2677" t="str">
            <v>DESCRIÇÃO SERVIÇO/MATERIAIS UNITÁRIO</v>
          </cell>
          <cell r="D2677" t="str">
            <v xml:space="preserve">UN </v>
          </cell>
          <cell r="E2677" t="str">
            <v>PREÇO SERVIÇO/MATERIAL UNITÁRIO</v>
          </cell>
        </row>
        <row r="2678">
          <cell r="C2678" t="str">
            <v/>
          </cell>
          <cell r="D2678" t="str">
            <v/>
          </cell>
          <cell r="E2678" t="str">
            <v/>
          </cell>
          <cell r="G2678" t="str">
            <v/>
          </cell>
        </row>
        <row r="2679">
          <cell r="C2679" t="str">
            <v/>
          </cell>
          <cell r="D2679" t="str">
            <v/>
          </cell>
          <cell r="E2679" t="str">
            <v/>
          </cell>
          <cell r="G2679" t="str">
            <v/>
          </cell>
        </row>
        <row r="2680">
          <cell r="C2680" t="str">
            <v/>
          </cell>
          <cell r="D2680" t="str">
            <v/>
          </cell>
          <cell r="E2680" t="str">
            <v/>
          </cell>
          <cell r="G2680" t="str">
            <v/>
          </cell>
        </row>
        <row r="2681">
          <cell r="C2681" t="str">
            <v/>
          </cell>
          <cell r="D2681" t="str">
            <v/>
          </cell>
          <cell r="E2681" t="str">
            <v/>
          </cell>
          <cell r="G2681" t="str">
            <v/>
          </cell>
        </row>
        <row r="2682">
          <cell r="C2682" t="str">
            <v/>
          </cell>
          <cell r="D2682" t="str">
            <v/>
          </cell>
          <cell r="E2682" t="str">
            <v/>
          </cell>
          <cell r="G2682" t="str">
            <v/>
          </cell>
        </row>
        <row r="2683">
          <cell r="C2683" t="str">
            <v/>
          </cell>
          <cell r="D2683" t="str">
            <v/>
          </cell>
          <cell r="E2683" t="str">
            <v/>
          </cell>
          <cell r="G2683" t="str">
            <v/>
          </cell>
        </row>
        <row r="2684">
          <cell r="C2684" t="str">
            <v/>
          </cell>
          <cell r="D2684" t="str">
            <v/>
          </cell>
          <cell r="E2684" t="str">
            <v/>
          </cell>
          <cell r="G2684" t="str">
            <v/>
          </cell>
        </row>
        <row r="2685">
          <cell r="C2685" t="str">
            <v/>
          </cell>
          <cell r="D2685" t="str">
            <v/>
          </cell>
          <cell r="E2685" t="str">
            <v/>
          </cell>
          <cell r="G2685" t="str">
            <v/>
          </cell>
        </row>
        <row r="2686">
          <cell r="C2686" t="str">
            <v/>
          </cell>
          <cell r="D2686" t="str">
            <v/>
          </cell>
          <cell r="E2686" t="str">
            <v/>
          </cell>
          <cell r="G2686" t="str">
            <v/>
          </cell>
        </row>
        <row r="2687">
          <cell r="C2687" t="str">
            <v/>
          </cell>
          <cell r="D2687" t="str">
            <v/>
          </cell>
          <cell r="E2687" t="str">
            <v/>
          </cell>
          <cell r="G2687" t="str">
            <v/>
          </cell>
        </row>
        <row r="2688">
          <cell r="C2688" t="str">
            <v/>
          </cell>
          <cell r="D2688" t="str">
            <v/>
          </cell>
          <cell r="E2688" t="str">
            <v/>
          </cell>
          <cell r="G2688" t="str">
            <v/>
          </cell>
        </row>
        <row r="2690">
          <cell r="F2690">
            <v>1</v>
          </cell>
          <cell r="G2690">
            <v>0</v>
          </cell>
        </row>
        <row r="2691">
          <cell r="B2691" t="str">
            <v>ITEM P.U.</v>
          </cell>
          <cell r="C2691" t="str">
            <v>DESCRIÇÃO SERVIÇO/MATERIAIS UNITÁRIO</v>
          </cell>
          <cell r="D2691" t="str">
            <v xml:space="preserve">UN </v>
          </cell>
          <cell r="E2691" t="str">
            <v>PREÇO SERVIÇO/MATERIAL UNITÁRIO</v>
          </cell>
        </row>
        <row r="2692">
          <cell r="C2692" t="str">
            <v/>
          </cell>
          <cell r="D2692" t="str">
            <v/>
          </cell>
          <cell r="E2692" t="str">
            <v/>
          </cell>
          <cell r="G2692" t="str">
            <v/>
          </cell>
        </row>
        <row r="2693">
          <cell r="C2693" t="str">
            <v/>
          </cell>
          <cell r="D2693" t="str">
            <v/>
          </cell>
          <cell r="E2693" t="str">
            <v/>
          </cell>
          <cell r="G2693" t="str">
            <v/>
          </cell>
        </row>
        <row r="2694">
          <cell r="C2694" t="str">
            <v/>
          </cell>
          <cell r="D2694" t="str">
            <v/>
          </cell>
          <cell r="E2694" t="str">
            <v/>
          </cell>
          <cell r="G2694" t="str">
            <v/>
          </cell>
        </row>
        <row r="2695">
          <cell r="C2695" t="str">
            <v/>
          </cell>
          <cell r="D2695" t="str">
            <v/>
          </cell>
          <cell r="E2695" t="str">
            <v/>
          </cell>
          <cell r="G2695" t="str">
            <v/>
          </cell>
        </row>
        <row r="2696">
          <cell r="C2696" t="str">
            <v/>
          </cell>
          <cell r="D2696" t="str">
            <v/>
          </cell>
          <cell r="E2696" t="str">
            <v/>
          </cell>
          <cell r="G2696" t="str">
            <v/>
          </cell>
        </row>
        <row r="2697">
          <cell r="C2697" t="str">
            <v/>
          </cell>
          <cell r="D2697" t="str">
            <v/>
          </cell>
          <cell r="E2697" t="str">
            <v/>
          </cell>
          <cell r="G2697" t="str">
            <v/>
          </cell>
        </row>
        <row r="2698">
          <cell r="C2698" t="str">
            <v/>
          </cell>
          <cell r="D2698" t="str">
            <v/>
          </cell>
          <cell r="E2698" t="str">
            <v/>
          </cell>
          <cell r="G2698" t="str">
            <v/>
          </cell>
        </row>
        <row r="2699">
          <cell r="C2699" t="str">
            <v/>
          </cell>
          <cell r="D2699" t="str">
            <v/>
          </cell>
          <cell r="E2699" t="str">
            <v/>
          </cell>
          <cell r="G2699" t="str">
            <v/>
          </cell>
        </row>
        <row r="2700">
          <cell r="C2700" t="str">
            <v/>
          </cell>
          <cell r="D2700" t="str">
            <v/>
          </cell>
          <cell r="E2700" t="str">
            <v/>
          </cell>
          <cell r="G2700" t="str">
            <v/>
          </cell>
        </row>
        <row r="2701">
          <cell r="C2701" t="str">
            <v/>
          </cell>
          <cell r="D2701" t="str">
            <v/>
          </cell>
          <cell r="E2701" t="str">
            <v/>
          </cell>
          <cell r="G2701" t="str">
            <v/>
          </cell>
        </row>
        <row r="2702">
          <cell r="C2702" t="str">
            <v/>
          </cell>
          <cell r="D2702" t="str">
            <v/>
          </cell>
          <cell r="E2702" t="str">
            <v/>
          </cell>
          <cell r="G2702" t="str">
            <v/>
          </cell>
        </row>
        <row r="2704">
          <cell r="F2704">
            <v>1</v>
          </cell>
          <cell r="G2704">
            <v>0</v>
          </cell>
        </row>
        <row r="2705">
          <cell r="B2705" t="str">
            <v>ITEM P.U.</v>
          </cell>
          <cell r="C2705" t="str">
            <v>DESCRIÇÃO SERVIÇO/MATERIAIS UNITÁRIO</v>
          </cell>
          <cell r="D2705" t="str">
            <v xml:space="preserve">UN </v>
          </cell>
          <cell r="E2705" t="str">
            <v>PREÇO SERVIÇO/MATERIAL UNITÁRIO</v>
          </cell>
        </row>
        <row r="2706">
          <cell r="C2706" t="str">
            <v/>
          </cell>
          <cell r="D2706" t="str">
            <v/>
          </cell>
          <cell r="E2706" t="str">
            <v/>
          </cell>
          <cell r="G2706" t="str">
            <v/>
          </cell>
        </row>
        <row r="2707">
          <cell r="C2707" t="str">
            <v/>
          </cell>
          <cell r="D2707" t="str">
            <v/>
          </cell>
          <cell r="E2707" t="str">
            <v/>
          </cell>
          <cell r="G2707" t="str">
            <v/>
          </cell>
        </row>
        <row r="2708">
          <cell r="C2708" t="str">
            <v/>
          </cell>
          <cell r="D2708" t="str">
            <v/>
          </cell>
          <cell r="E2708" t="str">
            <v/>
          </cell>
          <cell r="G2708" t="str">
            <v/>
          </cell>
        </row>
        <row r="2709">
          <cell r="C2709" t="str">
            <v/>
          </cell>
          <cell r="D2709" t="str">
            <v/>
          </cell>
          <cell r="E2709" t="str">
            <v/>
          </cell>
          <cell r="G2709" t="str">
            <v/>
          </cell>
        </row>
        <row r="2710">
          <cell r="C2710" t="str">
            <v/>
          </cell>
          <cell r="D2710" t="str">
            <v/>
          </cell>
          <cell r="E2710" t="str">
            <v/>
          </cell>
          <cell r="G2710" t="str">
            <v/>
          </cell>
        </row>
        <row r="2711">
          <cell r="C2711" t="str">
            <v/>
          </cell>
          <cell r="D2711" t="str">
            <v/>
          </cell>
          <cell r="E2711" t="str">
            <v/>
          </cell>
          <cell r="G2711" t="str">
            <v/>
          </cell>
        </row>
        <row r="2712">
          <cell r="C2712" t="str">
            <v/>
          </cell>
          <cell r="D2712" t="str">
            <v/>
          </cell>
          <cell r="E2712" t="str">
            <v/>
          </cell>
          <cell r="G2712" t="str">
            <v/>
          </cell>
        </row>
        <row r="2713">
          <cell r="C2713" t="str">
            <v/>
          </cell>
          <cell r="D2713" t="str">
            <v/>
          </cell>
          <cell r="E2713" t="str">
            <v/>
          </cell>
          <cell r="G2713" t="str">
            <v/>
          </cell>
        </row>
        <row r="2714">
          <cell r="C2714" t="str">
            <v/>
          </cell>
          <cell r="D2714" t="str">
            <v/>
          </cell>
          <cell r="E2714" t="str">
            <v/>
          </cell>
          <cell r="G2714" t="str">
            <v/>
          </cell>
        </row>
        <row r="2715">
          <cell r="C2715" t="str">
            <v/>
          </cell>
          <cell r="D2715" t="str">
            <v/>
          </cell>
          <cell r="E2715" t="str">
            <v/>
          </cell>
          <cell r="G2715" t="str">
            <v/>
          </cell>
        </row>
        <row r="2716">
          <cell r="C2716" t="str">
            <v/>
          </cell>
          <cell r="D2716" t="str">
            <v/>
          </cell>
          <cell r="E2716" t="str">
            <v/>
          </cell>
          <cell r="G2716" t="str">
            <v/>
          </cell>
        </row>
      </sheetData>
      <sheetData sheetId="6">
        <row r="2">
          <cell r="C2" t="str">
            <v>01.09</v>
          </cell>
          <cell r="D2" t="str">
            <v>02.01</v>
          </cell>
          <cell r="E2" t="str">
            <v>02.02</v>
          </cell>
          <cell r="F2" t="str">
            <v>02.03</v>
          </cell>
          <cell r="G2" t="str">
            <v>02.04</v>
          </cell>
          <cell r="J2" t="str">
            <v>02.07</v>
          </cell>
          <cell r="K2" t="str">
            <v>02.08</v>
          </cell>
          <cell r="L2" t="str">
            <v>02.09</v>
          </cell>
          <cell r="M2" t="str">
            <v>02.10</v>
          </cell>
          <cell r="N2" t="str">
            <v>02.11</v>
          </cell>
          <cell r="O2" t="str">
            <v>02.12</v>
          </cell>
          <cell r="P2" t="str">
            <v>02.13</v>
          </cell>
          <cell r="Q2" t="str">
            <v>02.14</v>
          </cell>
          <cell r="R2" t="str">
            <v>02.17</v>
          </cell>
          <cell r="S2" t="str">
            <v>02.18</v>
          </cell>
          <cell r="T2" t="str">
            <v>02.19</v>
          </cell>
          <cell r="U2" t="str">
            <v>02.20</v>
          </cell>
          <cell r="V2" t="str">
            <v>02.21</v>
          </cell>
          <cell r="W2" t="str">
            <v>02.22</v>
          </cell>
          <cell r="AB2" t="str">
            <v>02.23</v>
          </cell>
          <cell r="AC2" t="str">
            <v>02.24</v>
          </cell>
          <cell r="AD2" t="str">
            <v>02.25</v>
          </cell>
          <cell r="AE2" t="str">
            <v>02.26</v>
          </cell>
          <cell r="AF2" t="str">
            <v>02.27</v>
          </cell>
          <cell r="AG2" t="str">
            <v>02.28</v>
          </cell>
          <cell r="AH2" t="str">
            <v>02.29</v>
          </cell>
          <cell r="AI2" t="str">
            <v>02.30</v>
          </cell>
          <cell r="AN2" t="str">
            <v>02.31</v>
          </cell>
          <cell r="AO2" t="str">
            <v>02.32</v>
          </cell>
          <cell r="AP2" t="str">
            <v>02.33</v>
          </cell>
          <cell r="AQ2" t="str">
            <v>02.34</v>
          </cell>
          <cell r="AT2" t="str">
            <v>02.35</v>
          </cell>
          <cell r="AU2" t="str">
            <v>02.36</v>
          </cell>
          <cell r="AV2" t="str">
            <v>02.37</v>
          </cell>
          <cell r="AW2" t="str">
            <v>02.38</v>
          </cell>
          <cell r="AX2" t="str">
            <v>02.39</v>
          </cell>
          <cell r="AY2" t="str">
            <v>03.01</v>
          </cell>
          <cell r="AZ2" t="str">
            <v>03.02</v>
          </cell>
          <cell r="BA2" t="str">
            <v>03.03</v>
          </cell>
          <cell r="BB2" t="str">
            <v>03.04</v>
          </cell>
          <cell r="BC2" t="str">
            <v>03.05</v>
          </cell>
          <cell r="BG2" t="str">
            <v>03.13</v>
          </cell>
          <cell r="BH2" t="str">
            <v>03.14</v>
          </cell>
          <cell r="BJ2" t="str">
            <v>03.15</v>
          </cell>
          <cell r="BK2" t="str">
            <v>03.16</v>
          </cell>
          <cell r="BL2" t="str">
            <v>03.17</v>
          </cell>
          <cell r="BN2" t="str">
            <v>04.02</v>
          </cell>
          <cell r="BO2" t="str">
            <v>04.03</v>
          </cell>
          <cell r="BP2" t="str">
            <v>04.05</v>
          </cell>
          <cell r="BQ2" t="str">
            <v>04.04</v>
          </cell>
          <cell r="BR2" t="str">
            <v>04.06</v>
          </cell>
          <cell r="BS2" t="str">
            <v>04.08</v>
          </cell>
          <cell r="BU2" t="str">
            <v>04.09</v>
          </cell>
          <cell r="BV2" t="str">
            <v>04.07</v>
          </cell>
          <cell r="BY2" t="str">
            <v>04.13</v>
          </cell>
          <cell r="BZ2" t="str">
            <v>04.14</v>
          </cell>
          <cell r="CA2" t="str">
            <v>04.15</v>
          </cell>
          <cell r="CB2" t="str">
            <v>04.16</v>
          </cell>
          <cell r="CE2" t="str">
            <v>04.19</v>
          </cell>
          <cell r="CF2" t="str">
            <v>04.20</v>
          </cell>
          <cell r="CG2" t="str">
            <v>04.21</v>
          </cell>
          <cell r="CH2" t="str">
            <v>04.22</v>
          </cell>
          <cell r="CI2" t="str">
            <v>05.02</v>
          </cell>
          <cell r="CJ2" t="str">
            <v>05.03</v>
          </cell>
          <cell r="CK2" t="str">
            <v>05.04</v>
          </cell>
          <cell r="CL2" t="str">
            <v>05.05</v>
          </cell>
          <cell r="CM2" t="str">
            <v>05.06</v>
          </cell>
          <cell r="CN2" t="str">
            <v>05.07</v>
          </cell>
          <cell r="CO2" t="str">
            <v>05.08</v>
          </cell>
          <cell r="CP2" t="str">
            <v>05.09</v>
          </cell>
          <cell r="CQ2" t="str">
            <v>05.10</v>
          </cell>
          <cell r="CR2" t="str">
            <v>05.11</v>
          </cell>
          <cell r="CS2" t="str">
            <v>05.12</v>
          </cell>
          <cell r="CT2" t="str">
            <v>05.17</v>
          </cell>
          <cell r="CU2" t="str">
            <v>05.14</v>
          </cell>
          <cell r="CV2" t="str">
            <v>05.18</v>
          </cell>
          <cell r="CZ2" t="str">
            <v>05.16</v>
          </cell>
          <cell r="DA2" t="str">
            <v>05.20</v>
          </cell>
          <cell r="DC2" t="str">
            <v>03.19</v>
          </cell>
          <cell r="DD2" t="str">
            <v>01.01</v>
          </cell>
          <cell r="DE2" t="str">
            <v>01.02</v>
          </cell>
          <cell r="DF2" t="str">
            <v>01.03</v>
          </cell>
          <cell r="DG2" t="str">
            <v>01.04</v>
          </cell>
          <cell r="DH2" t="str">
            <v>01.05</v>
          </cell>
          <cell r="DI2" t="str">
            <v>01.06</v>
          </cell>
          <cell r="DJ2" t="str">
            <v>01.07</v>
          </cell>
          <cell r="DK2" t="str">
            <v>01.08</v>
          </cell>
          <cell r="DL2" t="str">
            <v>07.01</v>
          </cell>
          <cell r="DM2" t="str">
            <v>07.02</v>
          </cell>
          <cell r="DN2" t="str">
            <v>04.01</v>
          </cell>
          <cell r="DO2" t="str">
            <v>07.04</v>
          </cell>
          <cell r="DP2" t="str">
            <v>07.05</v>
          </cell>
          <cell r="DQ2" t="str">
            <v>07.06</v>
          </cell>
          <cell r="DR2" t="str">
            <v>07.07</v>
          </cell>
          <cell r="DS2" t="str">
            <v>07.08</v>
          </cell>
          <cell r="DT2" t="str">
            <v>07.09</v>
          </cell>
          <cell r="DU2" t="str">
            <v>07.10</v>
          </cell>
          <cell r="DZ2" t="str">
            <v>07.11</v>
          </cell>
          <cell r="EA2" t="str">
            <v>07.12</v>
          </cell>
          <cell r="EB2" t="str">
            <v>07.13</v>
          </cell>
          <cell r="EC2" t="str">
            <v>07.14</v>
          </cell>
          <cell r="ED2" t="str">
            <v>07.27</v>
          </cell>
          <cell r="EG2" t="str">
            <v>07.30</v>
          </cell>
          <cell r="EJ2" t="str">
            <v>07.33</v>
          </cell>
          <cell r="EK2" t="str">
            <v>07.34</v>
          </cell>
          <cell r="EL2" t="str">
            <v>07.35</v>
          </cell>
          <cell r="EM2" t="str">
            <v>07.36</v>
          </cell>
          <cell r="EN2" t="str">
            <v>07.37</v>
          </cell>
          <cell r="EP2" t="str">
            <v>07.39</v>
          </cell>
          <cell r="EQ2" t="str">
            <v>07.40</v>
          </cell>
          <cell r="ER2" t="str">
            <v>07.41</v>
          </cell>
          <cell r="ES2" t="str">
            <v>07.42</v>
          </cell>
          <cell r="ET2" t="str">
            <v>07.43</v>
          </cell>
          <cell r="EU2" t="str">
            <v>07.44</v>
          </cell>
          <cell r="EV2" t="str">
            <v>07.45</v>
          </cell>
          <cell r="EW2" t="str">
            <v>07.46</v>
          </cell>
          <cell r="EX2" t="str">
            <v>07.47</v>
          </cell>
          <cell r="EY2" t="str">
            <v>07.48</v>
          </cell>
          <cell r="EZ2" t="str">
            <v>07.49</v>
          </cell>
          <cell r="FA2" t="str">
            <v>07.50</v>
          </cell>
          <cell r="FB2" t="str">
            <v>07.51</v>
          </cell>
          <cell r="FC2" t="str">
            <v>07.52</v>
          </cell>
          <cell r="FD2" t="str">
            <v>02.40</v>
          </cell>
          <cell r="FE2" t="str">
            <v>02.15</v>
          </cell>
          <cell r="FF2" t="str">
            <v>02.16</v>
          </cell>
          <cell r="FG2" t="str">
            <v>03.06</v>
          </cell>
          <cell r="FH2" t="str">
            <v>03.07</v>
          </cell>
          <cell r="FI2" t="str">
            <v>03.08</v>
          </cell>
          <cell r="FJ2" t="str">
            <v>03.09</v>
          </cell>
          <cell r="FK2" t="str">
            <v>03.10</v>
          </cell>
          <cell r="FL2" t="str">
            <v>03.11</v>
          </cell>
          <cell r="FM2" t="str">
            <v>03.12</v>
          </cell>
          <cell r="FN2" t="str">
            <v>03.18</v>
          </cell>
          <cell r="FO2" t="str">
            <v>05.15</v>
          </cell>
          <cell r="FP2" t="str">
            <v>05.19</v>
          </cell>
          <cell r="FQ2" t="str">
            <v>01.10</v>
          </cell>
          <cell r="FR2" t="str">
            <v>01.11</v>
          </cell>
          <cell r="FS2" t="str">
            <v>01.12</v>
          </cell>
          <cell r="FT2" t="str">
            <v>01.13</v>
          </cell>
          <cell r="FU2" t="str">
            <v>01.14</v>
          </cell>
          <cell r="FV2" t="str">
            <v>01.15</v>
          </cell>
          <cell r="FW2" t="str">
            <v>01.16</v>
          </cell>
          <cell r="FX2" t="str">
            <v>07.15</v>
          </cell>
          <cell r="FY2" t="str">
            <v>07.16</v>
          </cell>
          <cell r="FZ2" t="str">
            <v>07.17</v>
          </cell>
          <cell r="GA2" t="str">
            <v>07.18</v>
          </cell>
          <cell r="GB2" t="str">
            <v>07.19</v>
          </cell>
          <cell r="GC2" t="str">
            <v>07.20</v>
          </cell>
          <cell r="GD2" t="str">
            <v>07.21</v>
          </cell>
          <cell r="GE2" t="str">
            <v>07.22</v>
          </cell>
          <cell r="GF2" t="str">
            <v>07.23</v>
          </cell>
          <cell r="GG2" t="str">
            <v>07.24</v>
          </cell>
          <cell r="GH2" t="str">
            <v>07.25</v>
          </cell>
          <cell r="GI2" t="str">
            <v>07.26</v>
          </cell>
          <cell r="GJ2" t="str">
            <v>07.53</v>
          </cell>
          <cell r="GK2" t="str">
            <v>07.54</v>
          </cell>
          <cell r="GL2" t="str">
            <v>07.55</v>
          </cell>
          <cell r="GM2" t="str">
            <v>07.56</v>
          </cell>
          <cell r="GN2" t="str">
            <v>07.57</v>
          </cell>
          <cell r="GO2" t="str">
            <v>07.58</v>
          </cell>
          <cell r="GP2" t="str">
            <v>07.59</v>
          </cell>
          <cell r="GQ2" t="str">
            <v>07.60</v>
          </cell>
          <cell r="GR2" t="str">
            <v>07.61</v>
          </cell>
          <cell r="GS2" t="str">
            <v>07.62</v>
          </cell>
          <cell r="GT2" t="str">
            <v>07.63</v>
          </cell>
          <cell r="GU2" t="str">
            <v>07.64</v>
          </cell>
        </row>
        <row r="3">
          <cell r="C3" t="str">
            <v>TÉCNICO  EM EDIFICAÇÕES ENCARREGADO SERVIÇOS DE CAMPO COM CONHECIMENTO EM ELABORAÇÃO DE PLANILHAS DIGITAIS, EDITORES DE TEXTO E PROJETOS SISTEMA CAD</v>
          </cell>
          <cell r="D3" t="str">
            <v>DEMOLIÇÃO MANUAL DE CONCRETO/CONCRETO ARMADO</v>
          </cell>
          <cell r="E3" t="str">
            <v>DEMOLIÇÃO MANUAL DE CONCRETO/CONCRETO ARMADO - NOTURNO</v>
          </cell>
          <cell r="F3" t="str">
            <v>DEMOLIÇÃO DE CONCRETO/CONCRETO ARMADO COM EQUIPAMENTO</v>
          </cell>
          <cell r="G3" t="str">
            <v>DEMOLIÇÃO DE CONCRETO/CONCRETO ARMADO COM EQUIPAMENTO - NOTURNO</v>
          </cell>
          <cell r="H3" t="str">
            <v>CORTE DE CONCRETO ATÉ 15cm</v>
          </cell>
          <cell r="I3" t="str">
            <v>CORTE DE CONCRETO ATÉ 15cm NOTURNO</v>
          </cell>
          <cell r="J3" t="str">
            <v>ESCAVACAO MEC VALA CAVA CAT ATE 2,00M</v>
          </cell>
          <cell r="K3" t="str">
            <v>ESCAVACAO MEC VALA CAVA CAT ATE 2,00M - NOTURNO</v>
          </cell>
          <cell r="L3" t="str">
            <v>ESCAVACAO MEC VALA CAVA ESCOR ATÉ 4,00M</v>
          </cell>
          <cell r="M3" t="str">
            <v>ESCAVACAO MEC VALA CAVA ESCOR ATÉ 4,00M - NOTURNO</v>
          </cell>
          <cell r="N3" t="str">
            <v>ESCAVACAO MEC VALA CAVA ESCOR ATÉ 6,00M</v>
          </cell>
          <cell r="O3" t="str">
            <v>ESCAVACAO MEC VALA CAVA ESCOR ATÉ 6,00M - NOTURNO</v>
          </cell>
          <cell r="P3" t="str">
            <v>ESCAVACAO MANUAL VALA CAVA ESCOR PROF ATÉ 1,25</v>
          </cell>
          <cell r="Q3" t="str">
            <v>ESCAVACAO MANUAL VALA CAVA ESCOR PROF ATÉ 1,25 - NOTURNO</v>
          </cell>
          <cell r="R3" t="str">
            <v>REATERRO MANUAL OU MECANIZADO DE VALAS ADENSADO E COMPACTADO EM CAMADAS DE 0,20 EM 0,20 M</v>
          </cell>
          <cell r="S3" t="str">
            <v>REATERRO MANUAL OU MECANIZADO DE VALAS ADENSADO E COMPACTADO EM CAMADAS DE 0,20 EM 0,20 M - NOTURNO</v>
          </cell>
          <cell r="T3" t="str">
            <v>REATERRO MECANIZADO DE VALA COM RETROESCAVADEIRA ADENSADO E COMPACTADO COM EMPRESTIMO DE MATERIAL</v>
          </cell>
          <cell r="U3" t="str">
            <v>REATERRO MECANIZADO DE VALA COM RETROESCAVADEIRA ADENSADO E COMPACTADO COM EMPRESTIMO DE MATERIAL - NOTURNO</v>
          </cell>
          <cell r="V3" t="str">
            <v>CARGA, MANOBRAS E DESCARGA DE AREIA, BRITA, PEDRA DE MAO, SOLOS E ENTULHOS COM CAMINHAO BASCULANTE 6 M3 (DESCARGA LIVRE)</v>
          </cell>
          <cell r="W3" t="str">
            <v>CARGA, MANOBRAS E DESCARGA DE AREIA, BRITA, PEDRA DE MAO, SOLOS E ENTULHOS COM CAMINHAO BASCULANTE 6 M3 (DESCARGA LIVRE) - NOTURNO</v>
          </cell>
          <cell r="X3" t="str">
            <v>TRANSPORTE COM CAMINHÃO BASCULANTE DE 6 M3, EM VIA URBANA PAVIMENTADA, DMT ATÉ 30 KM (UNIDADE: M3XKM).</v>
          </cell>
          <cell r="Y3" t="str">
            <v>TRANSPORTE COM CAMINHÃO BASCULANTE DE 6 M3, EM VIA URBANA PAVIMENTADA, DMT ATÉ 30 KM (UNIDADE: M3XKM). - NOTURNO</v>
          </cell>
          <cell r="Z3" t="str">
            <v>CARGA, MANOBRAS E DESCARGA DE AREIA, BRITA, PEDRA DE MAO, SOLOS E ENTULHOS COM CAMINHAO BASCULANTE 6 M3 (DESCARGA LIVRE)</v>
          </cell>
          <cell r="AA3" t="str">
            <v>CARGA, MANOBRAS E DESCARGA DE AREIA, BRITA, PEDRA DE MAO, SOLOS E ENTULHOS COM CAMINHAO BASCULANTE 6 M3 (DESCARGA LIVRE) - NOTURNO</v>
          </cell>
          <cell r="AB3" t="str">
            <v>LASTRO DE BRITA/BERÇO - EXECUÇÃO - REFORÇO FUNDO DE VALA</v>
          </cell>
          <cell r="AC3" t="str">
            <v>LASTRO DE BRITA/BERÇO - EXECUÇÃO - REFORÇO FUNDO DE VALA - NOTURNO</v>
          </cell>
          <cell r="AD3" t="str">
            <v>PONTALETEAMENTO</v>
          </cell>
          <cell r="AE3" t="str">
            <v>PONTALETEAMENTO - NOTURNO</v>
          </cell>
          <cell r="AF3" t="str">
            <v>ESCORAMENTO DESCONTINUO</v>
          </cell>
          <cell r="AG3" t="str">
            <v>ESCORAMENTO DESCONTINUO - NOTURNO</v>
          </cell>
          <cell r="AH3" t="str">
            <v>ESCORAMENTO CONTINUO</v>
          </cell>
          <cell r="AI3" t="str">
            <v>ESCORAMENTO CONTINUO - NOTURNO</v>
          </cell>
          <cell r="AJ3" t="str">
            <v>ESCORAMENTO MISTO EM VALAS - TIPO HAMBURGUES</v>
          </cell>
          <cell r="AK3" t="str">
            <v>ESCORAMENTO MISTO EM VALAS - TIPO HAMBURGUES - NOTURNO</v>
          </cell>
          <cell r="AL3" t="str">
            <v>ESCORAMENTO DE VALA, ESCORAMENTO CONTÍNUO BLINDADO OU C/ CHAPAS METÁLICAS GROSSAS, COM PROFUNDIDADE ATÉ  2,5 M, LARGURA MENOR QUE 1,5 M</v>
          </cell>
          <cell r="AM3" t="str">
            <v>ESCORAMENTO DE VALA, ESCORAMENTO CONTÍNUO BLINDADO OU C/ CHAPAS METÁLICAS GROSSAS, COM PROFUNDIDADE ATÉ  2,5 M, LARGURA MENOR QUE 1,5 M - NOTURNO</v>
          </cell>
          <cell r="AN3" t="str">
            <v>ESCORAMENTO DE VALAS, TIPO CONTÍNUO,  COM PRANCHÕES METÁLICOS TIPO MACHO E FÊMEA</v>
          </cell>
          <cell r="AO3" t="str">
            <v>ESCORAMENTO DE VALAS, TIPO CONTÍNUO,  COM PRANCHÕES METÁLICOS TIPO MACHO E FÊMEA - NOTURNO</v>
          </cell>
          <cell r="AP3" t="str">
            <v>ESGOTAMENTO COM MOTO-BOMBA AUTOESCORVANTE</v>
          </cell>
          <cell r="AQ3" t="str">
            <v>ESGOTAMENTO COM MOTO-BOMBA AUTOESCORVANTE - NOTURNO</v>
          </cell>
          <cell r="AR3" t="str">
            <v>MOBILIZAÇÃO E DESMOBILIZAÇÃO DE SISTEMA DE REBAIXAMENTO DE LENÇOL FREÁTICO</v>
          </cell>
          <cell r="AS3" t="str">
            <v>MOBILIZAÇÃO E DESMOBILIZAÇÃO DE SISTEMA DE REBAIXAMENTO DE LENÇOL FREÁTICO - NOTURNO</v>
          </cell>
          <cell r="AT3" t="str">
            <v>PONTEIRA FILTRANTE EM VALA</v>
          </cell>
          <cell r="AU3" t="str">
            <v>PONTEIRA FILTRANTE EM VALA - NOTURNO</v>
          </cell>
          <cell r="AV3" t="str">
            <v xml:space="preserve">OPERAÇÃO DO SISTEMA DE REBAIXAMENTO DE LENÇOL FREÁTICO OPERAÇÃO </v>
          </cell>
          <cell r="AW3" t="str">
            <v>OPERAÇÃO DO SISTEMA DE REBAIXAMENTO DE LENÇOL FREÁTICO OPERAÇÃO  - NOTURNO</v>
          </cell>
          <cell r="AX3" t="str">
            <v>ENSECADEIRA DE MADEIRA COM PAREDE SIMPLES</v>
          </cell>
          <cell r="AY3" t="str">
            <v xml:space="preserve">FORMA DE MADEIRA COMUM </v>
          </cell>
          <cell r="AZ3" t="str">
            <v>CIMBRAMENTO</v>
          </cell>
          <cell r="BA3" t="str">
            <v>ARMADURA CA-50   (FORNECIMENTO / CORTE (C/ KG PERDA DE 10%) / DOBRA / COLOCAÇÃO)</v>
          </cell>
          <cell r="BB3" t="str">
            <v>CONCRETO FCK 30MPa</v>
          </cell>
          <cell r="BC3" t="str">
            <v>ALVENARIAS EM TIJOLO FURADO, ESPESSURA 0,15 m</v>
          </cell>
          <cell r="BD3" t="str">
            <v>* PORTAS DE MADEIRA, INCLUSIVE FERRAGENS</v>
          </cell>
          <cell r="BE3" t="str">
            <v>* PORTAS DE ALUMÍNIO, INCLUSIVE FERRAGENS</v>
          </cell>
          <cell r="BF3" t="str">
            <v>* VIDRO LISO OU TRANSLÚCIDO ESPESSURA 3MM</v>
          </cell>
          <cell r="BG3" t="str">
            <v>GUARDA CORPO</v>
          </cell>
          <cell r="BH3" t="str">
            <v>PISO CIMENTADO LISO/CALÇADA e=15cm</v>
          </cell>
          <cell r="BI3" t="str">
            <v>* ARGAMASSA DE CIMENTO E AREIA, TRAÇO 1:3, PARA CHAPISCO E REVESTIMENTO DE PAREDES INTERNAS E EXTERNAS - CHAPISCO/REBOCO</v>
          </cell>
          <cell r="BJ3" t="str">
            <v>PINTURA EM ESTRUTURA METÁLICA</v>
          </cell>
          <cell r="BK3" t="str">
            <v>PINTURA LATEX ACRÍLICA SOBRE REBOCO SEM MASSA CORRIDA</v>
          </cell>
          <cell r="BL3" t="str">
            <v>COBERTURA COM TELHA ONDULADA DE FIBROCIMENTO  E=6 MM, COM TRAMA DE MADEIRA</v>
          </cell>
          <cell r="BM3" t="str">
            <v>PREGO DE AÇO COM CABEÇA, EM QUALQUER DIMENSÃO</v>
          </cell>
          <cell r="BN3" t="str">
            <v>POÇOS DE VISITA/CAIXA DE INSPEÇÃO EM ANEL DE CONCRETO (INCLISIVE BASE E LAJE SUPERIOR) DIÂMETRO 600mm (ATÉ 2M)</v>
          </cell>
          <cell r="BO3" t="str">
            <v>POÇOS DE VISITA EM BLOCOS DE CONCRETO (INCLISIVE BASE E LAJE SUPERIOR) DIÂMETRO 800mm (ATÉ 2M)</v>
          </cell>
          <cell r="BP3" t="str">
            <v>POÇOS DE VISITA EM ANEL DE CONCRETO (INCLISIVE BASE E LAJE SUPERIOR) DIÂMETRO 1000mm (ATË 4M), OU PROPORCIONAL À PROFUNDIDADE,</v>
          </cell>
          <cell r="BQ3" t="str">
            <v>POÇOS DE VISITA EM BLOCOS DE CONCRETO (INCLISIVE BASE E LAJE SUPERIOR) DIÂMETRO 800mm (ATÉ 3M)</v>
          </cell>
          <cell r="BR3" t="str">
            <v>CAIXA DE PROTEÇÃO DN 100MM, PROFUNDIDADE ATÉ 2M</v>
          </cell>
          <cell r="BS3" t="str">
            <v>ACRÉCIMO ALVENARIA CAIXA DE PASSAGEM</v>
          </cell>
          <cell r="BT3" t="str">
            <v>CAIXA DE PROTEÇÃO DN&gt; 200MM, PROFUNDIDADE ATÉ 2M</v>
          </cell>
          <cell r="BU3" t="str">
            <v>FORNECIMENTO E INSTALAÇÃO DE TAMPA DE CONCRETO ARMADO ( MÃO DE OBRA, FORMA, AÇO E CONCRETO ), PARA ÁGUA, ESGOTO OU DRENAGEM</v>
          </cell>
          <cell r="BV3" t="str">
            <v>ALVENARIA EM BLOCOS VAZADOS DE CONCRETO SEM VÃOS 14x19x39 cm, PARA CAIXA DE INSPEÇÃO DE DRENAGEM, ESPESSURA 14 CM, ARGAMASSA CIMENTO E AREIA, TRAÇO 1:3 PARA REJUNTAMENTO E ENCHIMENTO DOS BLOCOS, INCLUSIVE BASE E LAJE SUPERIOR)</v>
          </cell>
          <cell r="BW3" t="str">
            <v>ASSENTAMENTO DE TUBO EM CONCRETO, JUNTA ARGAMASSADA OU MANTA GEOTEXTIL DN-200</v>
          </cell>
          <cell r="BX3" t="str">
            <v>ASSENTAMENTO DE TUBO EM CONCRETO, JUNTA ARGAMASSADA OU MANTA GEOTEXTIL DN-300</v>
          </cell>
          <cell r="BY3" t="str">
            <v>ASSENTAMENTO DE TUBO EM CONCRETO, JUNTA ARGAMASSADA OU MANTA GEOTEXTIL DN-400</v>
          </cell>
          <cell r="BZ3" t="str">
            <v>ASSENTAMENTO DE TUBO EM CONCRETO, JUNTA ARGAMASSADA OU MANTA GEOTEXTIL DN-600</v>
          </cell>
          <cell r="CA3" t="str">
            <v>ASSENTAMENTO DE TUBO EM CONCRETO, JUNTA ARGAMASSADA OU MANTA GEOTEXTIL DN-800</v>
          </cell>
          <cell r="CB3" t="str">
            <v>ASSENTAMENTO DE TUBO EM CONCRETO, JUNTA ARGAMASSADA OU MANTA GEOTEXTIL DN-1000</v>
          </cell>
          <cell r="CC3" t="str">
            <v>FORNECIMENTO DE TUBO EM CONCRETO, CLASSE PA1, JUNTA ARGAMASSADA DN 0,20 M</v>
          </cell>
          <cell r="CD3" t="str">
            <v>FORNECIMENTO DE TUBO EM CONCRETO, CLASSE PA1, JUNTA ARGAMASSADA DN 0,30 M</v>
          </cell>
          <cell r="CE3" t="str">
            <v>FORNECIMENTO DE TUBO EM CONCRETO, CLASSE PA1, JUNTA ARGAMASSADA DN 0,40 M</v>
          </cell>
          <cell r="CF3" t="str">
            <v>FORNECIMENTO DE TUBO EM CONCRETO, CLASSE PA1, JUNTA ARGAMASSADA DN 0,60 M</v>
          </cell>
          <cell r="CG3" t="str">
            <v>FORNECIMENTO DE TUBO EM CONCRETO, CLASSE PA1, JUNTA ARGAMASSADA DN 0,80 M, CLASSE PA-1</v>
          </cell>
          <cell r="CH3" t="str">
            <v>FORNECIMENTO DE TUBO EM CONCRETO, CLASSE PA2, PB JUNTA ARGAMASSADA DN 1,00 M, CLASSE PA-2</v>
          </cell>
          <cell r="CI3" t="str">
            <v>CORTE DE PAVIMENTAÇÃO ASFALTICA E OU CONCRETO COM ESPESSURA ATÉ 0,10M</v>
          </cell>
          <cell r="CJ3" t="str">
            <v>REPAVIMENTAÇÃO ASFALTO</v>
          </cell>
          <cell r="CK3" t="str">
            <v>REPAVIMENTAÇÃO PARALELEPIPEDO</v>
          </cell>
          <cell r="CL3" t="str">
            <v>FORNECIMENTO DE PARALELEPÍLEDO (NO LOCAL DE APLICAÇÃO)</v>
          </cell>
          <cell r="CM3" t="str">
            <v>REPAVIMENTAÇÃO LAJOTA</v>
          </cell>
          <cell r="CN3" t="str">
            <v>FORNECIMENTO DE LAJOTA (NO LOCAL DE APLICAÇÃO)</v>
          </cell>
          <cell r="CO3" t="str">
            <v>REPAVIMENTAÇÃO PETIT-PAVÊ</v>
          </cell>
          <cell r="CP3" t="str">
            <v>FORNECIMENTO DE PETIT PAVET (NO LOCAL DE APLICAÇÃO)</v>
          </cell>
          <cell r="CQ3" t="str">
            <v>REPAVIMENTAÇÃO PAVER</v>
          </cell>
          <cell r="CR3" t="str">
            <v>FORNECIMENTO DE PAVER (NO LOCAL DE APLICAÇÃO)</v>
          </cell>
          <cell r="CS3" t="str">
            <v>REPAVIMENTAÇÃO CONCRETO</v>
          </cell>
          <cell r="CT3" t="str">
            <v>FORNECIMENTO DE MEIO FIO (NO LOCAL DE APLICAÇÃO)</v>
          </cell>
          <cell r="CU3" t="str">
            <v>REPAVIMENTAÇÃO LADRILHO HIDRÁULICO</v>
          </cell>
          <cell r="CV3" t="str">
            <v>REMOCAO DE PAVIMENTAÇÃO ASFÁLTICA, PARALELEPIPEDO, PAVER OU LAJOTAS</v>
          </cell>
          <cell r="CW3" t="str">
            <v>REMOCAO DE MEIO FIO</v>
          </cell>
          <cell r="CX3" t="str">
            <v>REMOÇÃO DE PASSEIO CIMENTADO</v>
          </cell>
          <cell r="CY3" t="str">
            <v>REMOÇÃO PAVIMENTO CERAMICO OU LADRILHO</v>
          </cell>
          <cell r="CZ3" t="str">
            <v>REPOSIÇÃO DE MEIO FIO</v>
          </cell>
          <cell r="DA3" t="str">
            <v>REPAVIMENTAÇÃO EM GRAMA</v>
          </cell>
          <cell r="DB3" t="str">
            <v>PINTURA COM TINTA ESPECIAL PARA SINALIZAÇÃO EM PAVIMENTAÇÃO ASFÁLTICA</v>
          </cell>
          <cell r="DC3" t="str">
            <v>EXECUÇÃO DE CONCRETO ESTAMPADO, INCLUINDO MÃO DE OBRA, MATERIAIS E EQUIPAMENTOS</v>
          </cell>
          <cell r="DD3" t="str">
            <v>ENCANADOR/PEDREIRO</v>
          </cell>
          <cell r="DE3" t="str">
            <v>AUXILIAR DE ENCANADOR/PEDREIRO COM ENCARGOS COMPLEMENTARES</v>
          </cell>
          <cell r="DF3" t="str">
            <v>RETROESCAVADEIRA</v>
          </cell>
          <cell r="DG3" t="str">
            <v>VEÍCULO UTILITÁRIO C/ ABASTECIMENTO</v>
          </cell>
          <cell r="DH3" t="str">
            <v>SERVIÇOS DE CONSERVAÇÃO E MANUTENÇÃO EM ERAB</v>
          </cell>
          <cell r="DI3" t="str">
            <v>SERVIÇOS DE CONSERVAÇÃO E MANUTENÇÃO EM ETA, ERAB, BOOSTER's E RESERVATÓRIOS</v>
          </cell>
          <cell r="DJ3" t="str">
            <v>SERVIÇOS DE CONSERVAÇÃO E MANUTENÇÃO EM ETE</v>
          </cell>
          <cell r="DK3" t="str">
            <v>SERVIÇOS DE CONSERVAÇÃO E MANUTENÇÃO EM ELEVATÓRIAS</v>
          </cell>
          <cell r="DL3" t="str">
            <v xml:space="preserve">EXTENSÃO  DE REDE DE ESGOTO ATÉ  DN 150 MM    </v>
          </cell>
          <cell r="DM3" t="str">
            <v>FORNECIMENTO E INSTALAÇÃO DE TAMPA PARA POÇO DE VISITA DIMENSÃO 1,00 X 1,00 M, INCLUSIVE MATERIAL, MÃO DE OBRA E TAMPAO DE FERRO FUNDIDO 600 MM PADRÃO EMASA.</v>
          </cell>
          <cell r="DN3" t="str">
            <v>EXECUÇÃO DE CAIXA DE INSPEÇÃO, DN 400 MM, INCLUSIVE MATERIAL, SEM TAMPÃO</v>
          </cell>
          <cell r="DO3" t="str">
            <v>SUBSTITUIÇÃO DE ANEL ANTIRRUÍDO DE TAMPAS DE FOFO EM POÇOS DE VISITA, INCLUSIVE FORNECIMENTO DO ANEL</v>
          </cell>
          <cell r="DP3" t="str">
            <v>REPARO DE VAZAMENTO NO COLETOR PREDIAL, EM VIAS SEM PAVIMENTAÇÃO, PEAD, DIÂMETRO ATÉ 125 MM</v>
          </cell>
          <cell r="DQ3" t="str">
            <v>REPARO DE VAZAMENTO NO COLETOR PREDIAL, EM VIAS SEM PAVIMENTAÇÃO, PEAD, DIÂMETRO ATÉ 125 MM - NOTURNO</v>
          </cell>
          <cell r="DR3" t="str">
            <v>REPARO DE VAZAMENTO EM REDE DE ESGOTO, EM VIAS SEM PAVIMENTAÇÃO, PEAD, DIÂMETRO 125 MM A 200 MM</v>
          </cell>
          <cell r="DS3" t="str">
            <v>REPARO DE VAZAMENTO EM REDE DE ESGOTO, EM VIAS SEM PAVIMENTAÇÃO, PEAD, DIÂMETRO 125 MM A 200 MM - NOTURNO</v>
          </cell>
          <cell r="DT3" t="str">
            <v>REPARO DE VAZAMENTO EM REDE DE ESGOTO, EM VIAS SEM PAVIMENTAÇÃO, PEAD, DIÂMETRO 200MM A 400 MM</v>
          </cell>
          <cell r="DU3" t="str">
            <v>REPARO DE VAZAMENTO EM REDE DE ESGOTO, EM VIAS SEM PAVIMENTAÇÃO, PEAD, DIÂMETRO 200MM A 400 MM - NOTURNO</v>
          </cell>
          <cell r="DV3" t="str">
            <v>REPARO DE VAZAMENTO NO COLETOR PREDIAL, EM VIAS SEM PAVIMENTAÇÃO, DIÂMETRO ATÉ 150 MM</v>
          </cell>
          <cell r="DW3" t="str">
            <v>REPARO DE VAZAMENTO NO COLETOR PREDIAL, EM VIAS SEM PAVIMENTAÇÃO, DIÂMETRO ATÉ 150 MM - NOTURNO</v>
          </cell>
          <cell r="DZ3" t="str">
            <v xml:space="preserve">REPARO DE VAZAMENTO EM REDE DE ESGOTO, EM VIAS SEM PAVIMENTAÇÃO, DIÂMETRO 150 MM </v>
          </cell>
          <cell r="EA3" t="str">
            <v>REPARO DE VAZAMENTO EM REDE DE ESGOTO, EM VIAS SEM PAVIMENTAÇÃO, DIÂMETRO 150 MM  - NOTURNO</v>
          </cell>
          <cell r="EB3" t="str">
            <v>REPARO DE VAZAMENTO EM REDE DE ESGOTO, EM VIAS SEM PAVIMENTAÇÃO, DIÂMETRO 200MM ATÉ 300 MM</v>
          </cell>
          <cell r="EC3" t="str">
            <v>REPARO DE VAZAMENTO EM REDE DE ESGOTO, EM VIAS SEM PAVIMENTAÇÃO, DIÂMETRO 200MM ATÉ 300 MM - NOTURNO</v>
          </cell>
          <cell r="ED3" t="str">
            <v>VISTORIA DA CAIXA DE INSPEÇÃO/ POÇO DE VISITA</v>
          </cell>
          <cell r="EE3" t="str">
            <v>LIMPEZA DA CAIXA DE INSPEÇÃO</v>
          </cell>
          <cell r="EF3" t="str">
            <v>LIMPEZA DA CAIXA DE INSPEÇÃO - NOTURNO</v>
          </cell>
          <cell r="EG3" t="str">
            <v>ACABAMENTO DA CAIXA DE INSPEÇÃO</v>
          </cell>
          <cell r="EH3" t="str">
            <v>LIMPEZA DO POÇO DE VISITA</v>
          </cell>
          <cell r="EI3" t="str">
            <v>LIMPEZA DO POÇO DE VISITA - NOTURNO</v>
          </cell>
          <cell r="EJ3" t="str">
            <v>ACABAMENTO DO POÇO DE VISITA</v>
          </cell>
          <cell r="EK3" t="str">
            <v>LIMPEZA DE POÇO DE  ESTAÇÃO ELEVATÓRIA DE ATÉ 20M3</v>
          </cell>
          <cell r="EL3" t="str">
            <v>LIMPEZA DE ESTAÇÃO DE POÇO ELEVATÓRIA DE MAIOR QUE 20M3 ATÉ 40M3</v>
          </cell>
          <cell r="EM3" t="str">
            <v>LIMPEZA DE ESTAÇÃO DE POÇO DE ELEVATÓRIA DE MAIOR QUE  40M3</v>
          </cell>
          <cell r="EN3" t="str">
            <v>DESOBSTRUÇÃO E LIMPEZA DE REDE DE ESGOTO COM CAMINHÃO COMBINADO HIDROJATO E AUTOVÁCUO</v>
          </cell>
          <cell r="EO3" t="str">
            <v>DESOBSTRUÇÃO E LIMPEZA DE REDE DE ESGOTO COM CAMINHÃO COMBINADO HIDROJATO E AUTOVÁCUO NOTURNO</v>
          </cell>
          <cell r="EP3" t="str">
            <v>CAMINHÃO TRUCADO PARA EQUIPAMENTO DE DESOBSTRUÇÃO E LIMPEZA DE REDE DE ESGOTO, COMBINADO HIDROJATO E VÁCUO</v>
          </cell>
          <cell r="EQ3" t="str">
            <v>CAMINHÃO TRUCADO PARA EQUIPAMENTO DE DESOBSTRUÇÃO E LIMPEZA DE REDE DE ESGOTO, COMBINADO HIDROJATO E VÁCUO - NOTURNO</v>
          </cell>
          <cell r="ER3" t="str">
            <v>SUBSTITUIÇÃO DE TAMPÃO DE POÇO DE VISITA</v>
          </cell>
          <cell r="ES3" t="str">
            <v>SUBSTITUIÇÃO DE TAMPÃO CAIXA DE CAIXA DE INSPEÇÃO</v>
          </cell>
          <cell r="ET3" t="str">
            <v>SUBSTITUIÇÃO DE TAMPÃO DE TIL DE PASSAGEM</v>
          </cell>
          <cell r="EU3" t="str">
            <v>NIVELAMENTO DE TAMPA DE P.V. COM REAPROVEITAMENTO</v>
          </cell>
          <cell r="EV3" t="str">
            <v>NIVELAMENTO DE TAMPA DE P.V. COM REAPROVEITAMENTO E CONCRETO EM LOCO</v>
          </cell>
          <cell r="EW3" t="str">
            <v>NIVELAMENTO DE TAMPA DE P.V. E COM TAMPA FORNECIDA PELO EMASA</v>
          </cell>
          <cell r="EX3" t="str">
            <v>NIVELAMENTO DE TAMPA DE P.V. E COM TAMPA FORNECIDA PELA CONTRATADA</v>
          </cell>
          <cell r="EY3" t="str">
            <v>DETECÇÃO DE MASSA METÁLICA</v>
          </cell>
          <cell r="EZ3" t="str">
            <v xml:space="preserve">DESOBSTRUÇÃO E LIMPEZA  DE TANQUES, POÇOS, CANAIS, ELEVATÓRIAS DO SES </v>
          </cell>
          <cell r="FA3" t="str">
            <v>LIMPEZAS DOS CESTOS DE ESTAÇÃO ELEVATÓRIA</v>
          </cell>
          <cell r="FB3" t="str">
            <v xml:space="preserve">VIDEO INSPEÇÃO DE REDE    </v>
          </cell>
          <cell r="FC3" t="str">
            <v>LEVANTAMNETO TOPOGRÁFICO</v>
          </cell>
          <cell r="FD3" t="str">
            <v>ENSECADEIRA COM SACOS DE AREIA NOTURNO</v>
          </cell>
          <cell r="FE3" t="str">
            <v>ESCAVACAO MANUAL VALA CAVA PROF DE 1,25 ATÉ 6,00 METROS</v>
          </cell>
          <cell r="FF3" t="str">
            <v>ESCAVACAO MANUAL VALA CAVA PROF DE 1,25 ATÉ 6,00 METROS - NOTURNO</v>
          </cell>
          <cell r="FG3" t="str">
            <v>LAJE PRÉ FABRICADA ESPESSURA 12cm COM CAPA DE CONCRETO 4cm.</v>
          </cell>
          <cell r="FH3" t="str">
            <v>EMBOÇO, CIMENTO CAL E AREIA, TRAÇO 1:2:6 COM CHAPISCO, CIMENTO E AREIA TRAÇO 1:3</v>
          </cell>
          <cell r="FI3" t="str">
            <v>PISO CERÂMICO OU AZULEJO</v>
          </cell>
          <cell r="FJ3" t="str">
            <v>ESQUADRIA DE ALUMÍNIO (PORTA OU JANELA), COM VENEZIANAS, INCLUSIVE FERRAGENS.</v>
          </cell>
          <cell r="FK3" t="str">
            <v xml:space="preserve">CHAPISCO, CIMENTO E AREIA, TRAÇO 1:3 </v>
          </cell>
          <cell r="FL3" t="str">
            <v>IMPERMEABILIZAÇÃO COM MEMBRANA APLICADA A FRIO</v>
          </cell>
          <cell r="FM3" t="str">
            <v>CHAPAS PARA PISO - TIPO XADREZ</v>
          </cell>
          <cell r="FN3" t="str">
            <v>CALHAS, RUFOS E DUTOS PARA DRENAGEM EM CHAPAS DE ALUMÍNIO e=2mm, LARGURA DE CORTE 45cm</v>
          </cell>
          <cell r="FO3" t="str">
            <v>FORNECIMENTO DE LADRILHO HIDRÁULICO</v>
          </cell>
          <cell r="FP3" t="str">
            <v>EXECUÇÃO DE PASSEIO (CALÇADA) COM CONCRETO MOLDADO IN LOCO, FEITO EM OBRA, ACABAMENTO ESTAMPADO</v>
          </cell>
          <cell r="FQ3" t="str">
            <v>ENGENHEIRO CIVIL OU SANITARISTA RESPONSÁVEL TÉCNICO DA MANUTENÇÃO</v>
          </cell>
          <cell r="FR3" t="str">
            <v>ENGENHEIRO COORDENADOR DE CAMPO</v>
          </cell>
          <cell r="FS3" t="str">
            <v>ASSISTENTES ADMINISTRATIVO</v>
          </cell>
          <cell r="FT3" t="str">
            <v>INSTALAÇÕES LOCAIS OPERACIONAIS E ADMINISTRAÇÃO LOCAL</v>
          </cell>
          <cell r="FU3" t="str">
            <v xml:space="preserve">VEÍCULO UTILITÁRIO TIPO PICK-UP </v>
          </cell>
          <cell r="FV3" t="str">
            <v xml:space="preserve">RETRO ESCAVADEIRA </v>
          </cell>
          <cell r="FW3" t="str">
            <v>CAMINHÃO TRAÇADO EQUIPADO COM GUINDALTO (MUNCK)</v>
          </cell>
          <cell r="FX3" t="str">
            <v>REPARO EM REDE COLETORA DE ESGOTO,  DEFOFO, DIÂMETRO ATÉ 100mm</v>
          </cell>
          <cell r="FY3" t="str">
            <v>REPARO EM REDE COLETORA DE ESGOTO,  DEFOFO, DIÂMETRO ATÉ 100mm NOTURNO</v>
          </cell>
          <cell r="FZ3" t="str">
            <v xml:space="preserve">REPARO EM REDE COLETORA DE ESGOTO,  DEFOFO, DIÂMETRO ACIMA DE 100mm ATÉ 200mm </v>
          </cell>
          <cell r="GA3" t="str">
            <v>REPARO EM REDE COLETORA DE ESGOTO,  DEFOFO, DIÂMETRO ACIMA DE 100mm ATÉ 200mm NOTURNO</v>
          </cell>
          <cell r="GB3" t="str">
            <v>REPARO EM REDE COLETORA DE ESGOTO,  DEFOFO, DIÂMETRO ACIMA DE 200mm ATÉ 300mm</v>
          </cell>
          <cell r="GC3" t="str">
            <v>REPARO EM REDE COLETORA DE ESGOTO,  DEFOFO, DIÂMETRO ACIMA DE 200mm ATÉ 300mm NOTURNO</v>
          </cell>
          <cell r="GD3" t="str">
            <v>REPARO EM REDE COLETORA DE ESGOTO,  FERRO FUNDIDO, DIÂMETRO ATÉ 100mm</v>
          </cell>
          <cell r="GE3" t="str">
            <v>REPARO EM REDE COLETORA DE ESGOTO, FERRO FUNDIDO, DIÂMETRO ATÉ 100mm NOTURNO</v>
          </cell>
          <cell r="GF3" t="str">
            <v xml:space="preserve">REPARO EM REDE COLETORA DE ESGOTO,  FERRO FUNDIDO, DIÂMETRO ACIMA DE 100mm ATÉ 200mm </v>
          </cell>
          <cell r="GG3" t="str">
            <v>REPARO EM REDE COLETORA DE ESGOTO,  FERRO FUNDIDO, DIÂMETRO ACIMA DE 100mm ATÉ 200mm NOTURNO</v>
          </cell>
          <cell r="GH3" t="str">
            <v>REPARO EM REDE COLETORA DE ESGOTO,  FERRO FUNDIDO, DIÂMETRO ACIMA DE 200mm ATÉ 300mm</v>
          </cell>
          <cell r="GI3" t="str">
            <v>REPARO EM REDE COLETORA DE ESGOTO,  FERRO FUNDIDO, DIÂMETRO ACIMA DE 200mm ATÉ 300mm NOTURNO</v>
          </cell>
          <cell r="GJ3" t="str">
            <v>FORNECIMENTO E INSTALAÇÃO/SUBSTITUIÇÃ DE VÁLVULA (REGISTRO) GAVETA ATÉ 100mm</v>
          </cell>
          <cell r="GK3" t="str">
            <v>FORNECIMENTO E INSTALAÇÃO/SUBSTITUIÇÃ DE VÁLVULA (REGISTRO) GAVETA ACIMA 100mm ATÉ 200mm</v>
          </cell>
          <cell r="GL3" t="str">
            <v>FORNECIMENTO E INSTALAÇÃO/SUBSTITUIÇÃ DE VÁLVULA (REGISTRO) GAVETA ACIMA 200mm ATÉ 300mm</v>
          </cell>
          <cell r="GM3" t="str">
            <v xml:space="preserve">SUBSTITUIÇÃO DE REGISTRO OU VÁLVULA COM FORNECIMENTO DE MATERIAL DN&lt;=100mm </v>
          </cell>
          <cell r="GN3" t="str">
            <v>FORNECIMENTO E INSTALAÇÃO/SUBSTITUIÇÃ DE VÁLVULA DE RETENÇÃO ACIMA 100mm ATÉ 200mm</v>
          </cell>
          <cell r="GO3" t="str">
            <v>SUBSTITUIÇÃO DE REGISTRO OU VÁLVULA COM FORNECIMENTO DE MATERIAL DN&gt;100MM E DN&lt;=300MM</v>
          </cell>
          <cell r="GP3" t="str">
            <v xml:space="preserve">REPARO EM REDE COLETORA DE ESGOTO, DIÂMETRO ACIMA 300mm ATÉ 500mm </v>
          </cell>
          <cell r="GQ3" t="str">
            <v>REPARO EM REDE COLETORA DE ESGOTO, DIÂMETRO ACIMA 300mm ATÉ 500mm</v>
          </cell>
          <cell r="GR3" t="str">
            <v>REPARO EM REDE COLETORA DE ESGOTO, DIÂMETRO ACIMA 500mm ATÉ 700mm</v>
          </cell>
          <cell r="GS3" t="str">
            <v>REPARO EM REDE COLETORA DE ESGOTO, DIÂMETRO ACIMA 500mm ATÉ 700mm</v>
          </cell>
          <cell r="GT3" t="str">
            <v>REPARO EM REDE COLETORA DE ESGOTO, DIÂMETRO ACIMA 700mm ATÉ 900mm</v>
          </cell>
          <cell r="GU3" t="str">
            <v>REPARO EM REDE COLETORA DE ESGOTO, DIÂMETRO ACIMA 700mm ATÉ 900mm</v>
          </cell>
        </row>
        <row r="4">
          <cell r="D4" t="str">
            <v>M3</v>
          </cell>
          <cell r="E4" t="str">
            <v>M3</v>
          </cell>
          <cell r="F4" t="str">
            <v>M3</v>
          </cell>
          <cell r="G4" t="str">
            <v>M3</v>
          </cell>
          <cell r="H4" t="str">
            <v>M²</v>
          </cell>
          <cell r="I4" t="str">
            <v>M²</v>
          </cell>
          <cell r="J4" t="str">
            <v>M³</v>
          </cell>
          <cell r="K4" t="str">
            <v>M3</v>
          </cell>
          <cell r="L4" t="str">
            <v>M³</v>
          </cell>
          <cell r="M4" t="str">
            <v>M3</v>
          </cell>
          <cell r="N4" t="str">
            <v>M³</v>
          </cell>
          <cell r="O4" t="str">
            <v>M3</v>
          </cell>
          <cell r="P4" t="str">
            <v>M³</v>
          </cell>
          <cell r="Q4" t="str">
            <v>M3</v>
          </cell>
          <cell r="R4" t="str">
            <v>M³</v>
          </cell>
          <cell r="S4" t="str">
            <v>M3</v>
          </cell>
          <cell r="T4" t="str">
            <v>M³</v>
          </cell>
          <cell r="U4" t="str">
            <v>M3</v>
          </cell>
          <cell r="V4" t="str">
            <v>M³</v>
          </cell>
          <cell r="W4" t="str">
            <v>M³</v>
          </cell>
          <cell r="X4" t="str">
            <v>M³*KM</v>
          </cell>
          <cell r="Y4" t="str">
            <v>M³*KM</v>
          </cell>
          <cell r="Z4" t="str">
            <v>M³</v>
          </cell>
          <cell r="AA4" t="str">
            <v>M³</v>
          </cell>
          <cell r="AB4" t="str">
            <v>M³</v>
          </cell>
          <cell r="AC4" t="str">
            <v>M³</v>
          </cell>
          <cell r="AD4" t="str">
            <v>M²</v>
          </cell>
          <cell r="AE4" t="str">
            <v>M²</v>
          </cell>
          <cell r="AF4" t="str">
            <v>M²</v>
          </cell>
          <cell r="AG4" t="str">
            <v>M²</v>
          </cell>
          <cell r="AH4" t="str">
            <v>M²</v>
          </cell>
          <cell r="AI4" t="str">
            <v>M²</v>
          </cell>
          <cell r="AJ4" t="str">
            <v>M²</v>
          </cell>
          <cell r="AK4" t="str">
            <v>M²</v>
          </cell>
          <cell r="AL4" t="str">
            <v>M²</v>
          </cell>
          <cell r="AM4" t="str">
            <v>M²</v>
          </cell>
          <cell r="AN4" t="str">
            <v>M²</v>
          </cell>
          <cell r="AO4" t="str">
            <v>M²</v>
          </cell>
          <cell r="AP4" t="str">
            <v>H</v>
          </cell>
          <cell r="AQ4" t="str">
            <v>H</v>
          </cell>
          <cell r="AR4" t="str">
            <v xml:space="preserve">UN </v>
          </cell>
          <cell r="AS4" t="str">
            <v xml:space="preserve">UN </v>
          </cell>
          <cell r="AT4" t="str">
            <v>UN</v>
          </cell>
          <cell r="AU4" t="str">
            <v xml:space="preserve">UN </v>
          </cell>
          <cell r="AV4" t="str">
            <v>CONJ.DIA</v>
          </cell>
          <cell r="AW4" t="str">
            <v>CONJ.DIA</v>
          </cell>
          <cell r="AX4" t="str">
            <v>M²</v>
          </cell>
          <cell r="AY4" t="str">
            <v>M2</v>
          </cell>
          <cell r="AZ4" t="str">
            <v>M3</v>
          </cell>
          <cell r="BA4" t="str">
            <v>KG</v>
          </cell>
          <cell r="BB4" t="str">
            <v>M3</v>
          </cell>
          <cell r="BC4" t="str">
            <v>M2</v>
          </cell>
          <cell r="BD4" t="str">
            <v>M2</v>
          </cell>
          <cell r="BE4" t="str">
            <v>M2</v>
          </cell>
          <cell r="BF4" t="str">
            <v>M2</v>
          </cell>
          <cell r="BG4" t="str">
            <v>M</v>
          </cell>
          <cell r="BH4" t="str">
            <v>M²</v>
          </cell>
          <cell r="BI4" t="str">
            <v>M3</v>
          </cell>
          <cell r="BJ4" t="str">
            <v>M2</v>
          </cell>
          <cell r="BK4" t="str">
            <v>M2</v>
          </cell>
          <cell r="BL4" t="str">
            <v>M2</v>
          </cell>
          <cell r="BM4" t="str">
            <v>KG</v>
          </cell>
          <cell r="BN4" t="str">
            <v>UN</v>
          </cell>
          <cell r="BP4" t="str">
            <v>UN</v>
          </cell>
          <cell r="BR4" t="str">
            <v>UN</v>
          </cell>
          <cell r="BS4" t="str">
            <v>UN</v>
          </cell>
          <cell r="BT4" t="str">
            <v>UN</v>
          </cell>
          <cell r="BU4" t="str">
            <v>M3</v>
          </cell>
          <cell r="BV4" t="str">
            <v>M2</v>
          </cell>
          <cell r="BW4" t="str">
            <v>M</v>
          </cell>
          <cell r="BX4" t="str">
            <v>M</v>
          </cell>
          <cell r="BY4" t="str">
            <v>M</v>
          </cell>
          <cell r="BZ4" t="str">
            <v>M</v>
          </cell>
          <cell r="CA4" t="str">
            <v>M</v>
          </cell>
          <cell r="CB4" t="str">
            <v>M</v>
          </cell>
          <cell r="CC4" t="str">
            <v>M</v>
          </cell>
          <cell r="CD4" t="str">
            <v>M</v>
          </cell>
          <cell r="CE4" t="str">
            <v>M</v>
          </cell>
          <cell r="CF4" t="str">
            <v>M</v>
          </cell>
          <cell r="CG4" t="str">
            <v>M</v>
          </cell>
          <cell r="CH4" t="str">
            <v>M</v>
          </cell>
          <cell r="CI4" t="str">
            <v>M</v>
          </cell>
          <cell r="CJ4" t="str">
            <v>M²</v>
          </cell>
          <cell r="CK4" t="str">
            <v>M²</v>
          </cell>
          <cell r="CL4" t="str">
            <v>M2</v>
          </cell>
          <cell r="CM4" t="str">
            <v>M²</v>
          </cell>
          <cell r="CN4" t="str">
            <v>M2</v>
          </cell>
          <cell r="CO4" t="str">
            <v>M²</v>
          </cell>
          <cell r="CP4" t="str">
            <v>M2</v>
          </cell>
          <cell r="CQ4" t="str">
            <v>M²</v>
          </cell>
          <cell r="CR4" t="str">
            <v>M2</v>
          </cell>
          <cell r="CS4" t="str">
            <v>M²</v>
          </cell>
          <cell r="CT4" t="str">
            <v>M</v>
          </cell>
          <cell r="CU4" t="str">
            <v>M²</v>
          </cell>
          <cell r="CV4" t="str">
            <v>M²</v>
          </cell>
          <cell r="CW4" t="str">
            <v>M</v>
          </cell>
          <cell r="CX4" t="str">
            <v>M²</v>
          </cell>
          <cell r="CY4" t="str">
            <v>M²</v>
          </cell>
          <cell r="CZ4" t="str">
            <v>M</v>
          </cell>
          <cell r="DA4" t="str">
            <v>M²</v>
          </cell>
          <cell r="DB4" t="str">
            <v>M²</v>
          </cell>
          <cell r="DC4" t="str">
            <v>M²</v>
          </cell>
          <cell r="DD4" t="str">
            <v>H</v>
          </cell>
          <cell r="DE4" t="str">
            <v>H</v>
          </cell>
          <cell r="DF4" t="str">
            <v>H</v>
          </cell>
          <cell r="DG4" t="str">
            <v>H</v>
          </cell>
          <cell r="DH4" t="str">
            <v>MÊS</v>
          </cell>
          <cell r="DI4" t="str">
            <v>MÊS</v>
          </cell>
          <cell r="DJ4" t="str">
            <v>MÊS</v>
          </cell>
          <cell r="DK4" t="str">
            <v>MÊS</v>
          </cell>
          <cell r="DL4" t="str">
            <v>M</v>
          </cell>
          <cell r="DM4" t="str">
            <v xml:space="preserve">UN </v>
          </cell>
          <cell r="DN4" t="str">
            <v xml:space="preserve">UN </v>
          </cell>
          <cell r="DO4" t="str">
            <v xml:space="preserve">UN </v>
          </cell>
          <cell r="DP4" t="str">
            <v xml:space="preserve">UN </v>
          </cell>
          <cell r="DQ4" t="str">
            <v xml:space="preserve">UN </v>
          </cell>
          <cell r="DR4" t="str">
            <v xml:space="preserve">UN </v>
          </cell>
          <cell r="DS4" t="str">
            <v xml:space="preserve">UN </v>
          </cell>
          <cell r="DT4" t="str">
            <v xml:space="preserve">UN </v>
          </cell>
          <cell r="DU4" t="str">
            <v xml:space="preserve">UN </v>
          </cell>
          <cell r="DV4" t="str">
            <v>UN</v>
          </cell>
          <cell r="DW4" t="str">
            <v xml:space="preserve">UN </v>
          </cell>
          <cell r="DZ4" t="str">
            <v>UN</v>
          </cell>
          <cell r="EA4" t="str">
            <v xml:space="preserve">UN </v>
          </cell>
          <cell r="EB4" t="str">
            <v>UN</v>
          </cell>
          <cell r="EC4" t="str">
            <v xml:space="preserve">UN </v>
          </cell>
          <cell r="ED4" t="str">
            <v>UN</v>
          </cell>
          <cell r="EE4" t="str">
            <v>UN</v>
          </cell>
          <cell r="EF4" t="str">
            <v xml:space="preserve">UN </v>
          </cell>
          <cell r="EG4" t="str">
            <v>UN</v>
          </cell>
          <cell r="EH4" t="str">
            <v>UN</v>
          </cell>
          <cell r="EI4" t="str">
            <v xml:space="preserve">UN </v>
          </cell>
          <cell r="EJ4" t="str">
            <v>UN</v>
          </cell>
          <cell r="EK4" t="str">
            <v>UN</v>
          </cell>
          <cell r="EL4" t="str">
            <v>UN</v>
          </cell>
          <cell r="EM4" t="str">
            <v>UN</v>
          </cell>
          <cell r="EN4" t="str">
            <v>M</v>
          </cell>
          <cell r="EO4" t="str">
            <v>M</v>
          </cell>
          <cell r="EP4" t="str">
            <v>H</v>
          </cell>
          <cell r="EQ4" t="str">
            <v>H</v>
          </cell>
          <cell r="ER4" t="str">
            <v xml:space="preserve">UN </v>
          </cell>
          <cell r="ES4" t="str">
            <v xml:space="preserve">UN </v>
          </cell>
          <cell r="ET4" t="str">
            <v xml:space="preserve">UN </v>
          </cell>
          <cell r="EU4" t="str">
            <v xml:space="preserve">UN </v>
          </cell>
          <cell r="EV4" t="str">
            <v xml:space="preserve">UN </v>
          </cell>
          <cell r="EW4" t="str">
            <v xml:space="preserve">UN </v>
          </cell>
          <cell r="EX4" t="str">
            <v xml:space="preserve">UN </v>
          </cell>
          <cell r="EY4" t="str">
            <v xml:space="preserve">UN </v>
          </cell>
          <cell r="EZ4" t="str">
            <v>H</v>
          </cell>
          <cell r="FA4" t="str">
            <v xml:space="preserve">UN </v>
          </cell>
          <cell r="FB4" t="str">
            <v>m</v>
          </cell>
          <cell r="FC4" t="str">
            <v>m</v>
          </cell>
          <cell r="FD4" t="str">
            <v>m³</v>
          </cell>
          <cell r="FE4" t="str">
            <v>m³</v>
          </cell>
          <cell r="FF4" t="str">
            <v>m³</v>
          </cell>
          <cell r="FG4" t="str">
            <v>m²</v>
          </cell>
          <cell r="FH4" t="str">
            <v>m²</v>
          </cell>
          <cell r="FI4" t="str">
            <v>m²</v>
          </cell>
          <cell r="FJ4" t="str">
            <v>m²</v>
          </cell>
          <cell r="FK4" t="str">
            <v>m²</v>
          </cell>
          <cell r="FL4" t="str">
            <v>m²</v>
          </cell>
          <cell r="FM4" t="str">
            <v>m²</v>
          </cell>
          <cell r="FN4" t="str">
            <v>m²</v>
          </cell>
          <cell r="FO4" t="str">
            <v>m²</v>
          </cell>
          <cell r="FP4" t="str">
            <v>m²</v>
          </cell>
          <cell r="FQ4" t="str">
            <v>MÊS</v>
          </cell>
          <cell r="FR4" t="str">
            <v>MÊS</v>
          </cell>
          <cell r="FS4" t="str">
            <v>MÊS</v>
          </cell>
          <cell r="FT4" t="str">
            <v>MÊS</v>
          </cell>
          <cell r="FU4" t="str">
            <v>MÊS</v>
          </cell>
          <cell r="FV4" t="str">
            <v>H</v>
          </cell>
          <cell r="FW4" t="str">
            <v>H</v>
          </cell>
          <cell r="FX4" t="str">
            <v xml:space="preserve">UN </v>
          </cell>
          <cell r="FY4" t="str">
            <v xml:space="preserve">UN </v>
          </cell>
          <cell r="FZ4" t="str">
            <v xml:space="preserve">UN </v>
          </cell>
          <cell r="GA4" t="str">
            <v xml:space="preserve">UN </v>
          </cell>
          <cell r="GB4" t="str">
            <v xml:space="preserve">UN </v>
          </cell>
          <cell r="GC4" t="str">
            <v xml:space="preserve">UN </v>
          </cell>
          <cell r="GD4" t="str">
            <v xml:space="preserve">UN </v>
          </cell>
          <cell r="GE4" t="str">
            <v xml:space="preserve">UN </v>
          </cell>
          <cell r="GF4" t="str">
            <v xml:space="preserve">UN </v>
          </cell>
          <cell r="GG4" t="str">
            <v xml:space="preserve">UN </v>
          </cell>
          <cell r="GH4" t="str">
            <v xml:space="preserve">UN </v>
          </cell>
          <cell r="GI4" t="str">
            <v xml:space="preserve">UN </v>
          </cell>
          <cell r="GJ4" t="str">
            <v xml:space="preserve">UN </v>
          </cell>
          <cell r="GK4" t="str">
            <v xml:space="preserve">UN </v>
          </cell>
          <cell r="GL4" t="str">
            <v xml:space="preserve">UN </v>
          </cell>
          <cell r="GM4" t="str">
            <v xml:space="preserve">UN </v>
          </cell>
          <cell r="GN4" t="str">
            <v xml:space="preserve">UN </v>
          </cell>
          <cell r="GO4" t="str">
            <v xml:space="preserve">UN </v>
          </cell>
          <cell r="GP4" t="str">
            <v xml:space="preserve">UN </v>
          </cell>
          <cell r="GQ4" t="str">
            <v xml:space="preserve">UN </v>
          </cell>
          <cell r="GR4" t="str">
            <v xml:space="preserve">UN </v>
          </cell>
          <cell r="GS4" t="str">
            <v xml:space="preserve">UN </v>
          </cell>
          <cell r="GT4" t="str">
            <v xml:space="preserve">UN </v>
          </cell>
          <cell r="GU4" t="str">
            <v xml:space="preserve">UN </v>
          </cell>
        </row>
        <row r="5">
          <cell r="D5">
            <v>25.25</v>
          </cell>
          <cell r="E5">
            <v>1.68</v>
          </cell>
          <cell r="F5">
            <v>24.81</v>
          </cell>
          <cell r="G5">
            <v>1.68</v>
          </cell>
          <cell r="H5">
            <v>49.48</v>
          </cell>
          <cell r="I5">
            <v>11.17</v>
          </cell>
          <cell r="J5">
            <v>25754.9</v>
          </cell>
          <cell r="K5">
            <v>476.7</v>
          </cell>
          <cell r="L5">
            <v>2354.39</v>
          </cell>
          <cell r="M5">
            <v>121.14</v>
          </cell>
          <cell r="N5">
            <v>178.66</v>
          </cell>
          <cell r="O5">
            <v>9.1999999999999993</v>
          </cell>
          <cell r="P5">
            <v>497.25</v>
          </cell>
          <cell r="Q5">
            <v>25.58</v>
          </cell>
          <cell r="R5">
            <v>5886.6</v>
          </cell>
          <cell r="S5">
            <v>41.35</v>
          </cell>
          <cell r="T5">
            <v>19252.830000000002</v>
          </cell>
          <cell r="U5">
            <v>517.54999999999995</v>
          </cell>
          <cell r="V5">
            <v>19252.830000000002</v>
          </cell>
          <cell r="W5">
            <v>100</v>
          </cell>
          <cell r="X5">
            <v>134769.81</v>
          </cell>
          <cell r="Y5">
            <v>700</v>
          </cell>
          <cell r="Z5">
            <v>19252.830000000002</v>
          </cell>
          <cell r="AA5">
            <v>517.54999999999995</v>
          </cell>
          <cell r="AB5">
            <v>1066.01</v>
          </cell>
          <cell r="AC5">
            <v>53.3</v>
          </cell>
          <cell r="AD5">
            <v>12877.45</v>
          </cell>
          <cell r="AE5">
            <v>238.35</v>
          </cell>
          <cell r="AF5">
            <v>588.6</v>
          </cell>
          <cell r="AG5">
            <v>30.29</v>
          </cell>
          <cell r="AH5">
            <v>29.78</v>
          </cell>
          <cell r="AI5">
            <v>1.53</v>
          </cell>
          <cell r="AJ5">
            <v>29.78</v>
          </cell>
          <cell r="AK5">
            <v>1.53</v>
          </cell>
          <cell r="AL5">
            <v>618.4</v>
          </cell>
          <cell r="AM5">
            <v>15</v>
          </cell>
          <cell r="AN5">
            <v>29.8</v>
          </cell>
          <cell r="AO5">
            <v>15</v>
          </cell>
          <cell r="AP5">
            <v>1241.6300000000001</v>
          </cell>
          <cell r="AQ5">
            <v>62.08</v>
          </cell>
          <cell r="AR5">
            <v>47.5</v>
          </cell>
          <cell r="AS5">
            <v>2.5</v>
          </cell>
          <cell r="AT5">
            <v>215</v>
          </cell>
          <cell r="AU5">
            <v>12.5</v>
          </cell>
          <cell r="AV5">
            <v>47.5</v>
          </cell>
          <cell r="AW5">
            <v>2.5</v>
          </cell>
          <cell r="AX5">
            <v>50</v>
          </cell>
          <cell r="AY5">
            <v>67.5</v>
          </cell>
          <cell r="AZ5">
            <v>22.5</v>
          </cell>
          <cell r="BA5">
            <v>1575</v>
          </cell>
          <cell r="BB5">
            <v>22.5</v>
          </cell>
          <cell r="BC5">
            <v>300</v>
          </cell>
          <cell r="BD5">
            <v>40</v>
          </cell>
          <cell r="BE5">
            <v>30</v>
          </cell>
          <cell r="BF5">
            <v>90</v>
          </cell>
          <cell r="BG5">
            <v>65</v>
          </cell>
          <cell r="BH5">
            <v>30</v>
          </cell>
          <cell r="BI5">
            <v>20</v>
          </cell>
          <cell r="BJ5">
            <v>100</v>
          </cell>
          <cell r="BK5">
            <v>4500</v>
          </cell>
          <cell r="BL5">
            <v>105</v>
          </cell>
          <cell r="BM5">
            <v>12.5</v>
          </cell>
          <cell r="BN5">
            <v>15</v>
          </cell>
          <cell r="BP5">
            <v>5</v>
          </cell>
          <cell r="BR5">
            <v>15</v>
          </cell>
          <cell r="BS5">
            <v>15</v>
          </cell>
          <cell r="BT5">
            <v>15</v>
          </cell>
          <cell r="BU5">
            <v>40</v>
          </cell>
          <cell r="BV5">
            <v>1800</v>
          </cell>
          <cell r="BW5">
            <v>150</v>
          </cell>
          <cell r="BX5">
            <v>300</v>
          </cell>
          <cell r="BY5">
            <v>100</v>
          </cell>
          <cell r="BZ5">
            <v>100</v>
          </cell>
          <cell r="CA5">
            <v>50</v>
          </cell>
          <cell r="CB5">
            <v>50</v>
          </cell>
          <cell r="CC5">
            <v>150</v>
          </cell>
          <cell r="CD5">
            <v>300</v>
          </cell>
          <cell r="CE5">
            <v>300</v>
          </cell>
          <cell r="CF5">
            <v>225</v>
          </cell>
          <cell r="CG5">
            <v>100</v>
          </cell>
          <cell r="CH5">
            <v>50</v>
          </cell>
          <cell r="CI5">
            <v>45000</v>
          </cell>
          <cell r="CJ5">
            <v>19951.73</v>
          </cell>
          <cell r="CK5">
            <v>1275.23</v>
          </cell>
          <cell r="CL5">
            <v>377.87</v>
          </cell>
          <cell r="CM5">
            <v>2121.4699999999998</v>
          </cell>
          <cell r="CN5">
            <v>505.71</v>
          </cell>
          <cell r="CO5">
            <v>773.4</v>
          </cell>
          <cell r="CP5">
            <v>130.88</v>
          </cell>
          <cell r="CQ5">
            <v>372.49</v>
          </cell>
          <cell r="CR5">
            <v>108.73</v>
          </cell>
          <cell r="CS5">
            <v>2711.07</v>
          </cell>
          <cell r="CT5">
            <v>125</v>
          </cell>
          <cell r="CU5">
            <v>300</v>
          </cell>
          <cell r="CV5">
            <v>3457.5</v>
          </cell>
          <cell r="CW5">
            <v>1250</v>
          </cell>
          <cell r="CX5">
            <v>1940</v>
          </cell>
          <cell r="CY5">
            <v>300</v>
          </cell>
          <cell r="CZ5">
            <v>1250</v>
          </cell>
          <cell r="DA5">
            <v>150</v>
          </cell>
          <cell r="DB5">
            <v>150</v>
          </cell>
          <cell r="DD5">
            <v>1500</v>
          </cell>
          <cell r="DE5">
            <v>1500</v>
          </cell>
          <cell r="DF5">
            <v>1500</v>
          </cell>
          <cell r="DG5">
            <v>1500</v>
          </cell>
          <cell r="DI5">
            <v>30</v>
          </cell>
          <cell r="DJ5">
            <v>30</v>
          </cell>
          <cell r="DK5">
            <v>30</v>
          </cell>
          <cell r="DL5">
            <v>7500</v>
          </cell>
          <cell r="DM5">
            <v>45</v>
          </cell>
          <cell r="DN5">
            <v>150</v>
          </cell>
          <cell r="DO5">
            <v>500</v>
          </cell>
          <cell r="DP5">
            <v>25</v>
          </cell>
          <cell r="DQ5">
            <v>2.5</v>
          </cell>
          <cell r="DR5">
            <v>25</v>
          </cell>
          <cell r="DS5">
            <v>2.5</v>
          </cell>
          <cell r="DT5">
            <v>25</v>
          </cell>
          <cell r="DU5">
            <v>2.5</v>
          </cell>
          <cell r="DV5">
            <v>75</v>
          </cell>
          <cell r="DW5">
            <v>12.5</v>
          </cell>
          <cell r="DZ5">
            <v>75</v>
          </cell>
          <cell r="EA5">
            <v>12.5</v>
          </cell>
          <cell r="EB5">
            <v>25</v>
          </cell>
          <cell r="EC5">
            <v>2.5</v>
          </cell>
          <cell r="ED5">
            <v>11600</v>
          </cell>
          <cell r="EE5">
            <v>4840</v>
          </cell>
          <cell r="EF5">
            <v>975</v>
          </cell>
          <cell r="EG5">
            <v>287.5</v>
          </cell>
          <cell r="EH5">
            <v>3382.5</v>
          </cell>
          <cell r="EI5">
            <v>690</v>
          </cell>
          <cell r="EJ5">
            <v>305</v>
          </cell>
          <cell r="EK5">
            <v>45</v>
          </cell>
          <cell r="EL5">
            <v>25</v>
          </cell>
          <cell r="EM5">
            <v>15</v>
          </cell>
          <cell r="EN5">
            <v>420000</v>
          </cell>
          <cell r="EO5">
            <v>25000</v>
          </cell>
          <cell r="EP5">
            <v>6600</v>
          </cell>
          <cell r="EQ5">
            <v>175.51300000000001</v>
          </cell>
          <cell r="ER5">
            <v>125</v>
          </cell>
          <cell r="ES5">
            <v>100</v>
          </cell>
          <cell r="ET5">
            <v>50</v>
          </cell>
          <cell r="FA5">
            <v>2640</v>
          </cell>
          <cell r="FB5">
            <v>5</v>
          </cell>
        </row>
        <row r="6">
          <cell r="C6">
            <v>6554.98</v>
          </cell>
          <cell r="D6">
            <v>484.6</v>
          </cell>
          <cell r="E6">
            <v>533.05999999999995</v>
          </cell>
          <cell r="F6">
            <v>181.68</v>
          </cell>
          <cell r="G6">
            <v>199.85</v>
          </cell>
          <cell r="H6">
            <v>29.84</v>
          </cell>
          <cell r="I6">
            <v>34.28</v>
          </cell>
          <cell r="J6">
            <v>8.17</v>
          </cell>
          <cell r="K6">
            <v>8.99</v>
          </cell>
          <cell r="L6">
            <v>10.79</v>
          </cell>
          <cell r="M6">
            <v>11.87</v>
          </cell>
          <cell r="N6">
            <v>13.47</v>
          </cell>
          <cell r="O6">
            <v>14.82</v>
          </cell>
          <cell r="P6">
            <v>45.91</v>
          </cell>
          <cell r="Q6">
            <v>50.5</v>
          </cell>
          <cell r="R6">
            <v>16.760000000000002</v>
          </cell>
          <cell r="S6">
            <v>18.440000000000001</v>
          </cell>
          <cell r="T6">
            <v>100.09</v>
          </cell>
          <cell r="U6">
            <v>110.1</v>
          </cell>
          <cell r="V6">
            <v>1.36</v>
          </cell>
          <cell r="W6">
            <v>1.49</v>
          </cell>
          <cell r="X6">
            <v>1.1499999999999999</v>
          </cell>
          <cell r="Y6">
            <v>1.27</v>
          </cell>
          <cell r="Z6">
            <v>47.15</v>
          </cell>
          <cell r="AA6">
            <v>51.86</v>
          </cell>
          <cell r="AB6">
            <v>95.47</v>
          </cell>
          <cell r="AC6">
            <v>105.02</v>
          </cell>
          <cell r="AD6">
            <v>11.25</v>
          </cell>
          <cell r="AE6">
            <v>12.38</v>
          </cell>
          <cell r="AF6">
            <v>26.87</v>
          </cell>
          <cell r="AG6">
            <v>29.56</v>
          </cell>
          <cell r="AH6">
            <v>47.85</v>
          </cell>
          <cell r="AI6">
            <v>52.64</v>
          </cell>
          <cell r="AJ6">
            <v>177.39</v>
          </cell>
          <cell r="AK6">
            <v>195.13</v>
          </cell>
          <cell r="AL6">
            <v>15.25</v>
          </cell>
          <cell r="AM6">
            <v>16.77</v>
          </cell>
          <cell r="AN6">
            <v>72.12</v>
          </cell>
          <cell r="AO6">
            <v>79.33</v>
          </cell>
          <cell r="AP6">
            <v>8.39</v>
          </cell>
          <cell r="AQ6">
            <v>9.23</v>
          </cell>
          <cell r="AR6">
            <v>3575.09</v>
          </cell>
          <cell r="AS6">
            <v>3932.6</v>
          </cell>
          <cell r="AT6">
            <v>113.3</v>
          </cell>
          <cell r="AU6">
            <v>124.63</v>
          </cell>
          <cell r="AV6">
            <v>547.91999999999996</v>
          </cell>
          <cell r="AW6">
            <v>602.71</v>
          </cell>
          <cell r="AX6">
            <v>111.34</v>
          </cell>
          <cell r="AY6">
            <v>67.98</v>
          </cell>
          <cell r="AZ6">
            <v>17.3</v>
          </cell>
          <cell r="BA6">
            <v>17.72</v>
          </cell>
          <cell r="BB6">
            <v>537.91999999999996</v>
          </cell>
          <cell r="BC6">
            <v>55.7</v>
          </cell>
          <cell r="BD6">
            <v>289.99</v>
          </cell>
          <cell r="BE6">
            <v>707.79</v>
          </cell>
          <cell r="BF6">
            <v>85.97</v>
          </cell>
          <cell r="BG6">
            <v>188.78</v>
          </cell>
          <cell r="BH6">
            <v>19.48</v>
          </cell>
          <cell r="BI6">
            <v>474.82</v>
          </cell>
          <cell r="BJ6">
            <v>25.69</v>
          </cell>
          <cell r="BK6">
            <v>21.05</v>
          </cell>
          <cell r="BL6">
            <v>122.56</v>
          </cell>
          <cell r="BM6">
            <v>13.45</v>
          </cell>
          <cell r="BN6">
            <v>1636.21</v>
          </cell>
          <cell r="BO6">
            <v>2080.4699999999998</v>
          </cell>
          <cell r="BP6">
            <v>4185.3</v>
          </cell>
          <cell r="BQ6">
            <v>2080.4699999999998</v>
          </cell>
          <cell r="BR6">
            <v>2740.23</v>
          </cell>
          <cell r="BS6">
            <v>2463.4</v>
          </cell>
          <cell r="BT6">
            <v>3225.9</v>
          </cell>
          <cell r="BU6">
            <v>1561.53</v>
          </cell>
          <cell r="BV6">
            <v>62.69</v>
          </cell>
          <cell r="BW6">
            <v>16.37</v>
          </cell>
          <cell r="BX6">
            <v>27.96</v>
          </cell>
          <cell r="BY6">
            <v>52.86</v>
          </cell>
          <cell r="BZ6">
            <v>82.93</v>
          </cell>
          <cell r="CA6">
            <v>114.39</v>
          </cell>
          <cell r="CB6">
            <v>148.97</v>
          </cell>
          <cell r="CC6">
            <v>20.45</v>
          </cell>
          <cell r="CD6">
            <v>24.93</v>
          </cell>
          <cell r="CE6">
            <v>38.19</v>
          </cell>
          <cell r="CF6">
            <v>63.57</v>
          </cell>
          <cell r="CG6">
            <v>189.96</v>
          </cell>
          <cell r="CH6">
            <v>287.95</v>
          </cell>
          <cell r="CI6">
            <v>2.98</v>
          </cell>
          <cell r="CJ6">
            <v>126.62</v>
          </cell>
          <cell r="CK6">
            <v>56.59</v>
          </cell>
          <cell r="CL6">
            <v>60.61</v>
          </cell>
          <cell r="CM6">
            <v>47.91</v>
          </cell>
          <cell r="CN6">
            <v>56.27</v>
          </cell>
          <cell r="CO6">
            <v>51.88</v>
          </cell>
          <cell r="CP6">
            <v>78.16</v>
          </cell>
          <cell r="CQ6">
            <v>56.59</v>
          </cell>
          <cell r="CR6">
            <v>60.61</v>
          </cell>
          <cell r="CS6">
            <v>31.05</v>
          </cell>
          <cell r="CT6">
            <v>24.29</v>
          </cell>
          <cell r="CU6">
            <v>62.55</v>
          </cell>
          <cell r="CV6">
            <v>20.61</v>
          </cell>
          <cell r="CW6">
            <v>6.18</v>
          </cell>
          <cell r="CX6">
            <v>7.08</v>
          </cell>
          <cell r="CY6">
            <v>7.96</v>
          </cell>
          <cell r="CZ6">
            <v>19.96</v>
          </cell>
          <cell r="DA6">
            <v>16.690000000000001</v>
          </cell>
          <cell r="DB6">
            <v>22.61</v>
          </cell>
          <cell r="DC6">
            <v>217.97</v>
          </cell>
          <cell r="DD6">
            <v>24.75</v>
          </cell>
          <cell r="DE6">
            <v>16.850000000000001</v>
          </cell>
          <cell r="DF6">
            <v>105.23</v>
          </cell>
          <cell r="DG6">
            <v>12.62</v>
          </cell>
          <cell r="DH6">
            <v>8315.66</v>
          </cell>
          <cell r="DI6">
            <v>8350.81</v>
          </cell>
          <cell r="DJ6">
            <v>8350.81</v>
          </cell>
          <cell r="DK6">
            <v>10987.62</v>
          </cell>
          <cell r="DL6">
            <v>61.5</v>
          </cell>
          <cell r="DM6">
            <v>1087.95</v>
          </cell>
          <cell r="DN6">
            <v>145.80000000000001</v>
          </cell>
          <cell r="DO6">
            <v>60.61</v>
          </cell>
          <cell r="DP6">
            <v>306.02999999999997</v>
          </cell>
          <cell r="DQ6">
            <v>336.63</v>
          </cell>
          <cell r="DR6">
            <v>946.59</v>
          </cell>
          <cell r="DS6">
            <v>1041.25</v>
          </cell>
          <cell r="DT6">
            <v>5697.48</v>
          </cell>
          <cell r="DU6">
            <v>6267.23</v>
          </cell>
          <cell r="DV6">
            <v>115.8</v>
          </cell>
          <cell r="DW6">
            <v>170.03</v>
          </cell>
          <cell r="DZ6">
            <v>456.46</v>
          </cell>
          <cell r="EA6">
            <v>502.11</v>
          </cell>
          <cell r="EB6">
            <v>456.46</v>
          </cell>
          <cell r="EC6">
            <v>502.11</v>
          </cell>
          <cell r="ED6">
            <v>21.25</v>
          </cell>
          <cell r="EE6">
            <v>61.17</v>
          </cell>
          <cell r="EF6">
            <v>67.290000000000006</v>
          </cell>
          <cell r="EG6">
            <v>61.49</v>
          </cell>
          <cell r="EH6">
            <v>99.51</v>
          </cell>
          <cell r="EI6">
            <v>109.46</v>
          </cell>
          <cell r="EJ6">
            <v>107.55</v>
          </cell>
          <cell r="EK6">
            <v>2069.63</v>
          </cell>
          <cell r="EL6">
            <v>4139.26</v>
          </cell>
          <cell r="EM6">
            <v>6208.89</v>
          </cell>
          <cell r="EN6">
            <v>5.16</v>
          </cell>
          <cell r="EO6">
            <v>5.68</v>
          </cell>
          <cell r="EP6">
            <v>227.31</v>
          </cell>
          <cell r="EQ6">
            <v>250.04</v>
          </cell>
          <cell r="ER6">
            <v>786.94</v>
          </cell>
          <cell r="ES6">
            <v>1004.14</v>
          </cell>
          <cell r="ET6">
            <v>490.53</v>
          </cell>
          <cell r="EU6">
            <v>632.67999999999995</v>
          </cell>
          <cell r="EV6">
            <v>687.77</v>
          </cell>
          <cell r="EW6">
            <v>817.15</v>
          </cell>
          <cell r="EX6">
            <v>1757.07</v>
          </cell>
          <cell r="EY6">
            <v>37.67</v>
          </cell>
          <cell r="EZ6">
            <v>238.1</v>
          </cell>
          <cell r="FA6">
            <v>138.93</v>
          </cell>
          <cell r="FB6">
            <v>36.82</v>
          </cell>
        </row>
        <row r="7">
          <cell r="C7">
            <v>404094.38822961517</v>
          </cell>
          <cell r="D7">
            <v>4952.2068934932395</v>
          </cell>
          <cell r="E7">
            <v>0</v>
          </cell>
          <cell r="F7">
            <v>2739.6957578267511</v>
          </cell>
          <cell r="G7">
            <v>180.06356720282</v>
          </cell>
          <cell r="H7">
            <v>459.88609213040002</v>
          </cell>
          <cell r="I7">
            <v>0</v>
          </cell>
          <cell r="J7">
            <v>40194.510716375225</v>
          </cell>
          <cell r="K7">
            <v>83.130884080139992</v>
          </cell>
          <cell r="L7">
            <v>16773.166212934622</v>
          </cell>
          <cell r="M7">
            <v>7555.5903840059482</v>
          </cell>
          <cell r="N7">
            <v>455.11438270365005</v>
          </cell>
          <cell r="O7">
            <v>0</v>
          </cell>
          <cell r="P7">
            <v>13707.471534936645</v>
          </cell>
          <cell r="Q7">
            <v>168.82959986670002</v>
          </cell>
          <cell r="R7">
            <v>69349.944935833395</v>
          </cell>
          <cell r="S7">
            <v>9236.032563887773</v>
          </cell>
          <cell r="T7">
            <v>299752.09482919733</v>
          </cell>
          <cell r="U7">
            <v>15219.275338984196</v>
          </cell>
          <cell r="V7">
            <v>15321.026440937711</v>
          </cell>
          <cell r="W7">
            <v>33.738653062330002</v>
          </cell>
          <cell r="X7">
            <v>38393.078613441969</v>
          </cell>
          <cell r="Y7">
            <v>481.79446236799998</v>
          </cell>
          <cell r="Z7">
            <v>4617.1060413232999</v>
          </cell>
          <cell r="AA7">
            <v>0</v>
          </cell>
          <cell r="AB7">
            <v>18282.190096128816</v>
          </cell>
          <cell r="AC7">
            <v>0</v>
          </cell>
          <cell r="AD7">
            <v>7503.1722371767501</v>
          </cell>
          <cell r="AE7">
            <v>0</v>
          </cell>
          <cell r="AF7">
            <v>2261.6954268498998</v>
          </cell>
          <cell r="AG7">
            <v>0</v>
          </cell>
          <cell r="AH7">
            <v>1361.4487219080002</v>
          </cell>
          <cell r="AI7">
            <v>0</v>
          </cell>
          <cell r="AJ7">
            <v>0</v>
          </cell>
          <cell r="AK7">
            <v>0</v>
          </cell>
          <cell r="AL7">
            <v>0</v>
          </cell>
          <cell r="AM7">
            <v>0</v>
          </cell>
          <cell r="AN7">
            <v>0</v>
          </cell>
          <cell r="AO7">
            <v>0</v>
          </cell>
          <cell r="AP7">
            <v>2499.5541757330902</v>
          </cell>
          <cell r="AQ7">
            <v>459.57785748420002</v>
          </cell>
          <cell r="AR7">
            <v>173771.6563561903</v>
          </cell>
          <cell r="AS7">
            <v>53614.927118963002</v>
          </cell>
          <cell r="AT7">
            <v>42713.497545377999</v>
          </cell>
          <cell r="AU7">
            <v>16474.246773398147</v>
          </cell>
          <cell r="AV7">
            <v>27281.8959558768</v>
          </cell>
          <cell r="AW7">
            <v>11075.113869129351</v>
          </cell>
          <cell r="AX7">
            <v>131.9955596458</v>
          </cell>
          <cell r="AY7">
            <v>15469.539346859072</v>
          </cell>
          <cell r="AZ7">
            <v>135.36243039659999</v>
          </cell>
          <cell r="BA7">
            <v>41811.191832999481</v>
          </cell>
          <cell r="BB7">
            <v>47165.310623744386</v>
          </cell>
          <cell r="BC7">
            <v>2044.3923723146402</v>
          </cell>
          <cell r="BD7">
            <v>0</v>
          </cell>
          <cell r="BE7">
            <v>0</v>
          </cell>
          <cell r="BF7">
            <v>0</v>
          </cell>
          <cell r="BG7">
            <v>0</v>
          </cell>
          <cell r="BH7">
            <v>0</v>
          </cell>
          <cell r="BI7">
            <v>7120.7810771725099</v>
          </cell>
          <cell r="BJ7">
            <v>0</v>
          </cell>
          <cell r="BK7">
            <v>409.76358210467004</v>
          </cell>
          <cell r="BL7">
            <v>0</v>
          </cell>
          <cell r="BM7">
            <v>47.835646054499989</v>
          </cell>
          <cell r="BN7">
            <v>32975.855299235896</v>
          </cell>
          <cell r="BO7">
            <v>0</v>
          </cell>
          <cell r="BP7">
            <v>14885.243823933002</v>
          </cell>
          <cell r="BQ7">
            <v>0</v>
          </cell>
          <cell r="BR7">
            <v>81214.790822752504</v>
          </cell>
          <cell r="BS7">
            <v>321244.51930538</v>
          </cell>
          <cell r="BT7">
            <v>11473.086290499001</v>
          </cell>
          <cell r="BU7">
            <v>88192.202718938002</v>
          </cell>
          <cell r="BV7">
            <v>2229.6034581089998</v>
          </cell>
          <cell r="BW7">
            <v>77.627710127599997</v>
          </cell>
          <cell r="BX7">
            <v>265.17663716160001</v>
          </cell>
          <cell r="BY7">
            <v>1911.3274755501</v>
          </cell>
          <cell r="BZ7">
            <v>1671.3549483047002</v>
          </cell>
          <cell r="CA7">
            <v>0</v>
          </cell>
          <cell r="CB7">
            <v>3002.3121505962995</v>
          </cell>
          <cell r="CC7">
            <v>0</v>
          </cell>
          <cell r="CD7">
            <v>147.77480249550001</v>
          </cell>
          <cell r="CE7">
            <v>1131.8731863825001</v>
          </cell>
          <cell r="CF7">
            <v>753.63370995900004</v>
          </cell>
          <cell r="CG7">
            <v>0</v>
          </cell>
          <cell r="CH7">
            <v>4574.3562669310995</v>
          </cell>
          <cell r="CI7">
            <v>24600.812675749985</v>
          </cell>
          <cell r="CJ7">
            <v>401321.31516457285</v>
          </cell>
          <cell r="CK7">
            <v>5612.6202509876784</v>
          </cell>
          <cell r="CL7">
            <v>1626.0614082188413</v>
          </cell>
          <cell r="CM7">
            <v>152461.0320530622</v>
          </cell>
          <cell r="CN7">
            <v>16227.653365952376</v>
          </cell>
          <cell r="CO7">
            <v>2437.4299569986279</v>
          </cell>
          <cell r="CP7">
            <v>212.19157568696801</v>
          </cell>
          <cell r="CQ7">
            <v>3006.2337251584731</v>
          </cell>
          <cell r="CR7">
            <v>181.072680013764</v>
          </cell>
          <cell r="CS7">
            <v>10719.904262848471</v>
          </cell>
          <cell r="CT7">
            <v>3781.8087627518589</v>
          </cell>
          <cell r="CU7">
            <v>59.3233142148</v>
          </cell>
          <cell r="CV7">
            <v>161572.78120670392</v>
          </cell>
          <cell r="CW7">
            <v>109.89750654899998</v>
          </cell>
          <cell r="CX7">
            <v>138.82793623418399</v>
          </cell>
          <cell r="CY7">
            <v>124.84783530399599</v>
          </cell>
          <cell r="CZ7">
            <v>2924.2657155570164</v>
          </cell>
          <cell r="DA7">
            <v>1177.28444839285</v>
          </cell>
          <cell r="DB7">
            <v>0</v>
          </cell>
          <cell r="DC7">
            <v>0</v>
          </cell>
          <cell r="DD7">
            <v>16800.688010286671</v>
          </cell>
          <cell r="DE7">
            <v>11434.048965316706</v>
          </cell>
          <cell r="DF7">
            <v>169606.64340527894</v>
          </cell>
          <cell r="DG7">
            <v>5315.2781429772385</v>
          </cell>
          <cell r="DH7">
            <v>0</v>
          </cell>
          <cell r="DI7">
            <v>0</v>
          </cell>
          <cell r="DJ7">
            <v>0</v>
          </cell>
          <cell r="DK7">
            <v>0</v>
          </cell>
          <cell r="DL7">
            <v>95387.301303241489</v>
          </cell>
          <cell r="DM7">
            <v>56750.503333326</v>
          </cell>
          <cell r="DN7">
            <v>1037.0910326760002</v>
          </cell>
          <cell r="DO7">
            <v>85075.417911228811</v>
          </cell>
          <cell r="DP7">
            <v>11011.102424497634</v>
          </cell>
          <cell r="DQ7">
            <v>399.08088057809999</v>
          </cell>
          <cell r="DR7">
            <v>8977.5948845063995</v>
          </cell>
          <cell r="DS7">
            <v>0</v>
          </cell>
          <cell r="DT7">
            <v>13508.928707935198</v>
          </cell>
          <cell r="DU7">
            <v>7429.9131604000995</v>
          </cell>
          <cell r="DV7">
            <v>59707.109027962317</v>
          </cell>
          <cell r="DW7">
            <v>3334.0274008330935</v>
          </cell>
          <cell r="DX7">
            <v>0</v>
          </cell>
          <cell r="DY7">
            <v>0</v>
          </cell>
          <cell r="DZ7">
            <v>327347.30827986577</v>
          </cell>
          <cell r="EA7">
            <v>10928.980534676653</v>
          </cell>
          <cell r="EB7">
            <v>21645.659477607998</v>
          </cell>
          <cell r="EC7">
            <v>2976.3018885285001</v>
          </cell>
          <cell r="ED7">
            <v>227254.79538113473</v>
          </cell>
          <cell r="EE7">
            <v>108202.12340595436</v>
          </cell>
          <cell r="EF7">
            <v>12615.38089026952</v>
          </cell>
          <cell r="EG7">
            <v>79649.988679430171</v>
          </cell>
          <cell r="EH7">
            <v>42297.280478196204</v>
          </cell>
          <cell r="EI7">
            <v>2748.4605285432358</v>
          </cell>
          <cell r="EJ7">
            <v>104934.51381392549</v>
          </cell>
          <cell r="EK7">
            <v>215915.33473735279</v>
          </cell>
          <cell r="EL7">
            <v>228183.25148379328</v>
          </cell>
          <cell r="EM7">
            <v>287069.25186670769</v>
          </cell>
          <cell r="EN7">
            <v>5390111.9393469514</v>
          </cell>
          <cell r="EO7">
            <v>16939.669471085017</v>
          </cell>
          <cell r="EP7">
            <v>2362822.7861217731</v>
          </cell>
          <cell r="EQ7">
            <v>533671.25891685055</v>
          </cell>
          <cell r="ER7">
            <v>67964.05486620673</v>
          </cell>
          <cell r="ES7">
            <v>155945.79473161578</v>
          </cell>
          <cell r="ET7">
            <v>6396.8528884820998</v>
          </cell>
          <cell r="EU7">
            <v>47253.367097470793</v>
          </cell>
          <cell r="EV7">
            <v>28602.955980782488</v>
          </cell>
          <cell r="EW7">
            <v>14153.378000344004</v>
          </cell>
          <cell r="EX7">
            <v>71281.556385035597</v>
          </cell>
          <cell r="EY7">
            <v>4555.1627326158005</v>
          </cell>
          <cell r="EZ7">
            <v>222438.65037358145</v>
          </cell>
          <cell r="FA7">
            <v>539076.18440369435</v>
          </cell>
          <cell r="FB7">
            <v>547679.20163937402</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M7">
            <v>0</v>
          </cell>
          <cell r="GO7">
            <v>0</v>
          </cell>
          <cell r="GP7">
            <v>0</v>
          </cell>
          <cell r="GQ7">
            <v>0</v>
          </cell>
          <cell r="GR7">
            <v>0</v>
          </cell>
          <cell r="GS7">
            <v>0</v>
          </cell>
          <cell r="GT7">
            <v>0</v>
          </cell>
          <cell r="GU7">
            <v>0</v>
          </cell>
          <cell r="GV7">
            <v>0</v>
          </cell>
        </row>
        <row r="8">
          <cell r="C8">
            <v>340858.95999999996</v>
          </cell>
          <cell r="D8">
            <v>4177.2519999999995</v>
          </cell>
          <cell r="E8">
            <v>0</v>
          </cell>
          <cell r="F8">
            <v>2310.9695999999994</v>
          </cell>
          <cell r="G8">
            <v>151.886</v>
          </cell>
          <cell r="H8">
            <v>387.92</v>
          </cell>
          <cell r="I8">
            <v>0</v>
          </cell>
          <cell r="J8">
            <v>33904.601299999995</v>
          </cell>
          <cell r="K8">
            <v>70.122</v>
          </cell>
          <cell r="L8">
            <v>14148.387499999999</v>
          </cell>
          <cell r="M8">
            <v>6373.2404000000006</v>
          </cell>
          <cell r="N8">
            <v>383.89500000000004</v>
          </cell>
          <cell r="O8">
            <v>0</v>
          </cell>
          <cell r="P8">
            <v>11562.433500000001</v>
          </cell>
          <cell r="Q8">
            <v>142.41000000000003</v>
          </cell>
          <cell r="R8">
            <v>58497.595600000022</v>
          </cell>
          <cell r="S8">
            <v>7790.7156000000004</v>
          </cell>
          <cell r="T8">
            <v>252844.85575000008</v>
          </cell>
          <cell r="U8">
            <v>12837.659999999998</v>
          </cell>
          <cell r="V8">
            <v>12923.488400000002</v>
          </cell>
          <cell r="W8">
            <v>28.459000000000003</v>
          </cell>
          <cell r="X8">
            <v>32385.069500000001</v>
          </cell>
          <cell r="Y8">
            <v>406.4</v>
          </cell>
          <cell r="Z8">
            <v>3894.5899999999997</v>
          </cell>
          <cell r="AA8">
            <v>0</v>
          </cell>
          <cell r="AB8">
            <v>15421.2691</v>
          </cell>
          <cell r="AC8">
            <v>0</v>
          </cell>
          <cell r="AD8">
            <v>6329.0250000000005</v>
          </cell>
          <cell r="AE8">
            <v>0</v>
          </cell>
          <cell r="AF8">
            <v>1907.77</v>
          </cell>
          <cell r="AG8">
            <v>0</v>
          </cell>
          <cell r="AH8">
            <v>1148.4000000000001</v>
          </cell>
          <cell r="AI8">
            <v>0</v>
          </cell>
          <cell r="AJ8">
            <v>0</v>
          </cell>
          <cell r="AK8">
            <v>0</v>
          </cell>
          <cell r="AL8">
            <v>0</v>
          </cell>
          <cell r="AM8">
            <v>0</v>
          </cell>
          <cell r="AN8">
            <v>0</v>
          </cell>
          <cell r="AO8">
            <v>0</v>
          </cell>
          <cell r="AP8">
            <v>2108.4070000000002</v>
          </cell>
          <cell r="AQ8">
            <v>387.66</v>
          </cell>
          <cell r="AR8">
            <v>146578.69</v>
          </cell>
          <cell r="AS8">
            <v>45224.9</v>
          </cell>
          <cell r="AT8">
            <v>36029.4</v>
          </cell>
          <cell r="AU8">
            <v>13896.244999999999</v>
          </cell>
          <cell r="AV8">
            <v>23012.639999999999</v>
          </cell>
          <cell r="AW8">
            <v>9342.005000000001</v>
          </cell>
          <cell r="AX8">
            <v>111.34</v>
          </cell>
          <cell r="AY8">
            <v>13048.761000000002</v>
          </cell>
          <cell r="AZ8">
            <v>114.17999999999999</v>
          </cell>
          <cell r="BA8">
            <v>35268.2932</v>
          </cell>
          <cell r="BB8">
            <v>39784.563200000004</v>
          </cell>
          <cell r="BC8">
            <v>1724.4720000000002</v>
          </cell>
          <cell r="BD8">
            <v>0</v>
          </cell>
          <cell r="BE8">
            <v>0</v>
          </cell>
          <cell r="BF8">
            <v>0</v>
          </cell>
          <cell r="BG8">
            <v>0</v>
          </cell>
          <cell r="BH8">
            <v>0</v>
          </cell>
          <cell r="BI8">
            <v>6006.473</v>
          </cell>
          <cell r="BJ8">
            <v>0</v>
          </cell>
          <cell r="BK8">
            <v>345.64100000000002</v>
          </cell>
          <cell r="BL8">
            <v>0</v>
          </cell>
          <cell r="BM8">
            <v>40.349999999999994</v>
          </cell>
          <cell r="BN8">
            <v>27815.57</v>
          </cell>
          <cell r="BP8">
            <v>12555.900000000001</v>
          </cell>
          <cell r="BR8">
            <v>68505.75</v>
          </cell>
          <cell r="BS8">
            <v>270974</v>
          </cell>
          <cell r="BT8">
            <v>9677.7000000000007</v>
          </cell>
          <cell r="BU8">
            <v>74391.289199999999</v>
          </cell>
          <cell r="BV8">
            <v>1880.6999999999998</v>
          </cell>
          <cell r="BW8">
            <v>65.48</v>
          </cell>
          <cell r="BX8">
            <v>223.68</v>
          </cell>
          <cell r="BY8">
            <v>1612.23</v>
          </cell>
          <cell r="BZ8">
            <v>1409.8100000000002</v>
          </cell>
          <cell r="CA8">
            <v>0</v>
          </cell>
          <cell r="CB8">
            <v>2532.4899999999998</v>
          </cell>
          <cell r="CC8">
            <v>0</v>
          </cell>
          <cell r="CD8">
            <v>124.65</v>
          </cell>
          <cell r="CE8">
            <v>954.75</v>
          </cell>
          <cell r="CF8">
            <v>635.70000000000005</v>
          </cell>
          <cell r="CG8">
            <v>0</v>
          </cell>
          <cell r="CH8">
            <v>3858.5299999999997</v>
          </cell>
          <cell r="CI8">
            <v>20751.110799999991</v>
          </cell>
          <cell r="CJ8">
            <v>338519.83619999996</v>
          </cell>
          <cell r="CK8">
            <v>4734.3194000000003</v>
          </cell>
          <cell r="CL8">
            <v>1371.6043000000002</v>
          </cell>
          <cell r="CM8">
            <v>128602.89659999996</v>
          </cell>
          <cell r="CN8">
            <v>13688.240200000002</v>
          </cell>
          <cell r="CO8">
            <v>2056.0043999999998</v>
          </cell>
          <cell r="CP8">
            <v>178.9864</v>
          </cell>
          <cell r="CQ8">
            <v>2535.7979</v>
          </cell>
          <cell r="CR8">
            <v>152.7372</v>
          </cell>
          <cell r="CS8">
            <v>9042.3810000000012</v>
          </cell>
          <cell r="CT8">
            <v>3190.0057000000002</v>
          </cell>
          <cell r="CU8">
            <v>50.04</v>
          </cell>
          <cell r="CV8">
            <v>136288.7775</v>
          </cell>
          <cell r="CW8">
            <v>92.699999999999989</v>
          </cell>
          <cell r="CX8">
            <v>117.1032</v>
          </cell>
          <cell r="CY8">
            <v>105.3108</v>
          </cell>
          <cell r="CZ8">
            <v>2466.6568000000002</v>
          </cell>
          <cell r="DA8">
            <v>993.05500000000006</v>
          </cell>
          <cell r="DB8">
            <v>0</v>
          </cell>
          <cell r="DD8">
            <v>14171.602499999997</v>
          </cell>
          <cell r="DE8">
            <v>9644.7715000000007</v>
          </cell>
          <cell r="DF8">
            <v>143065.44649999999</v>
          </cell>
          <cell r="DG8">
            <v>4483.5074000000004</v>
          </cell>
          <cell r="DI8">
            <v>0</v>
          </cell>
          <cell r="DJ8">
            <v>0</v>
          </cell>
          <cell r="DK8">
            <v>0</v>
          </cell>
          <cell r="DL8">
            <v>80460.45</v>
          </cell>
          <cell r="DM8">
            <v>47869.8</v>
          </cell>
          <cell r="DN8">
            <v>874.80000000000007</v>
          </cell>
          <cell r="DO8">
            <v>71762.240000000005</v>
          </cell>
          <cell r="DP8">
            <v>9288.0105000000003</v>
          </cell>
          <cell r="DQ8">
            <v>336.63</v>
          </cell>
          <cell r="DR8">
            <v>7572.72</v>
          </cell>
          <cell r="DS8">
            <v>0</v>
          </cell>
          <cell r="DT8">
            <v>11394.96</v>
          </cell>
          <cell r="DU8">
            <v>6267.23</v>
          </cell>
          <cell r="DV8">
            <v>50363.735999999997</v>
          </cell>
          <cell r="DW8">
            <v>2812.2961999999998</v>
          </cell>
          <cell r="DZ8">
            <v>276121.78320000001</v>
          </cell>
          <cell r="EA8">
            <v>9218.7396000000008</v>
          </cell>
          <cell r="EB8">
            <v>18258.399999999998</v>
          </cell>
          <cell r="EC8">
            <v>2510.5500000000002</v>
          </cell>
          <cell r="ED8">
            <v>191692.42499999999</v>
          </cell>
          <cell r="EE8">
            <v>91269.921900000016</v>
          </cell>
          <cell r="EF8">
            <v>10641.240599999999</v>
          </cell>
          <cell r="EG8">
            <v>67185.818700000003</v>
          </cell>
          <cell r="EH8">
            <v>35678.315400000007</v>
          </cell>
          <cell r="EI8">
            <v>2318.3627999999999</v>
          </cell>
          <cell r="EJ8">
            <v>88513.65</v>
          </cell>
          <cell r="EK8">
            <v>182127.44</v>
          </cell>
          <cell r="EL8">
            <v>192475.59</v>
          </cell>
          <cell r="EM8">
            <v>242146.71000000002</v>
          </cell>
          <cell r="EN8">
            <v>4546630.6968</v>
          </cell>
          <cell r="EO8">
            <v>14288.835199999996</v>
          </cell>
          <cell r="EP8">
            <v>1993072.2648000009</v>
          </cell>
          <cell r="EQ8">
            <v>450158.76387999998</v>
          </cell>
          <cell r="ER8">
            <v>57328.578999999998</v>
          </cell>
          <cell r="ES8">
            <v>131542.34</v>
          </cell>
          <cell r="ET8">
            <v>5395.83</v>
          </cell>
          <cell r="EU8">
            <v>39858.839999999997</v>
          </cell>
          <cell r="EV8">
            <v>24126.971599999997</v>
          </cell>
          <cell r="EW8">
            <v>11938.5615</v>
          </cell>
          <cell r="EX8">
            <v>60126.935399999995</v>
          </cell>
          <cell r="EY8">
            <v>3842.34</v>
          </cell>
          <cell r="EZ8">
            <v>187629.94300000003</v>
          </cell>
          <cell r="FA8">
            <v>454717.89</v>
          </cell>
          <cell r="FB8">
            <v>461974.64880000002</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M8">
            <v>0</v>
          </cell>
          <cell r="GO8">
            <v>0</v>
          </cell>
          <cell r="GP8">
            <v>0</v>
          </cell>
          <cell r="GQ8">
            <v>0</v>
          </cell>
          <cell r="GR8">
            <v>0</v>
          </cell>
          <cell r="GS8">
            <v>0</v>
          </cell>
          <cell r="GT8">
            <v>0</v>
          </cell>
          <cell r="GU8">
            <v>0</v>
          </cell>
          <cell r="GV8">
            <v>0</v>
          </cell>
        </row>
        <row r="9">
          <cell r="C9">
            <v>52</v>
          </cell>
          <cell r="D9">
            <v>8.6199999999999992</v>
          </cell>
          <cell r="E9">
            <v>0</v>
          </cell>
          <cell r="F9">
            <v>12.719999999999995</v>
          </cell>
          <cell r="G9">
            <v>0.76</v>
          </cell>
          <cell r="H9">
            <v>13</v>
          </cell>
          <cell r="I9">
            <v>0</v>
          </cell>
          <cell r="J9">
            <v>4149.8899999999994</v>
          </cell>
          <cell r="K9">
            <v>7.8</v>
          </cell>
          <cell r="L9">
            <v>1311.25</v>
          </cell>
          <cell r="M9">
            <v>536.92000000000007</v>
          </cell>
          <cell r="N9">
            <v>28.5</v>
          </cell>
          <cell r="O9">
            <v>0</v>
          </cell>
          <cell r="P9">
            <v>251.85000000000005</v>
          </cell>
          <cell r="Q9">
            <v>2.8200000000000003</v>
          </cell>
          <cell r="R9">
            <v>3490.3100000000009</v>
          </cell>
          <cell r="S9">
            <v>422.49</v>
          </cell>
          <cell r="T9">
            <v>2526.1750000000006</v>
          </cell>
          <cell r="U9">
            <v>116.6</v>
          </cell>
          <cell r="V9">
            <v>9502.5650000000005</v>
          </cell>
          <cell r="W9">
            <v>19.100000000000001</v>
          </cell>
          <cell r="X9">
            <v>28160.930000000004</v>
          </cell>
          <cell r="Y9">
            <v>320</v>
          </cell>
          <cell r="Z9">
            <v>82.6</v>
          </cell>
          <cell r="AA9">
            <v>0</v>
          </cell>
          <cell r="AB9">
            <v>161.53</v>
          </cell>
          <cell r="AC9">
            <v>0</v>
          </cell>
          <cell r="AD9">
            <v>562.58000000000004</v>
          </cell>
          <cell r="AE9">
            <v>0</v>
          </cell>
          <cell r="AF9">
            <v>71</v>
          </cell>
          <cell r="AG9">
            <v>0</v>
          </cell>
          <cell r="AH9">
            <v>24</v>
          </cell>
          <cell r="AI9">
            <v>0</v>
          </cell>
          <cell r="AJ9">
            <v>0</v>
          </cell>
          <cell r="AK9">
            <v>0</v>
          </cell>
          <cell r="AL9">
            <v>0</v>
          </cell>
          <cell r="AM9">
            <v>0</v>
          </cell>
          <cell r="AN9">
            <v>0</v>
          </cell>
          <cell r="AO9">
            <v>0</v>
          </cell>
          <cell r="AP9">
            <v>251.3</v>
          </cell>
          <cell r="AQ9">
            <v>42</v>
          </cell>
          <cell r="AR9">
            <v>41</v>
          </cell>
          <cell r="AS9">
            <v>11.5</v>
          </cell>
          <cell r="AT9">
            <v>318</v>
          </cell>
          <cell r="AU9">
            <v>111.5</v>
          </cell>
          <cell r="AV9">
            <v>42</v>
          </cell>
          <cell r="AW9">
            <v>15.5</v>
          </cell>
          <cell r="AX9">
            <v>1</v>
          </cell>
          <cell r="AY9">
            <v>191.95000000000002</v>
          </cell>
          <cell r="AZ9">
            <v>6.6</v>
          </cell>
          <cell r="BA9">
            <v>1990.31</v>
          </cell>
          <cell r="BB9">
            <v>73.960000000000008</v>
          </cell>
          <cell r="BC9">
            <v>30.96</v>
          </cell>
          <cell r="BD9">
            <v>0</v>
          </cell>
          <cell r="BE9">
            <v>0</v>
          </cell>
          <cell r="BF9">
            <v>0</v>
          </cell>
          <cell r="BG9">
            <v>0</v>
          </cell>
          <cell r="BH9">
            <v>0</v>
          </cell>
          <cell r="BI9">
            <v>12.65</v>
          </cell>
          <cell r="BJ9">
            <v>0</v>
          </cell>
          <cell r="BK9">
            <v>16.420000000000002</v>
          </cell>
          <cell r="BL9">
            <v>0</v>
          </cell>
          <cell r="BM9">
            <v>3</v>
          </cell>
          <cell r="BN9">
            <v>17</v>
          </cell>
          <cell r="BO9">
            <v>0</v>
          </cell>
          <cell r="BP9">
            <v>3</v>
          </cell>
          <cell r="BQ9">
            <v>0</v>
          </cell>
          <cell r="BR9">
            <v>25</v>
          </cell>
          <cell r="BS9">
            <v>110</v>
          </cell>
          <cell r="BT9">
            <v>3</v>
          </cell>
          <cell r="BU9">
            <v>47.64</v>
          </cell>
          <cell r="BV9">
            <v>30</v>
          </cell>
          <cell r="BW9">
            <v>4</v>
          </cell>
          <cell r="BX9">
            <v>8</v>
          </cell>
          <cell r="BY9">
            <v>30.5</v>
          </cell>
          <cell r="BZ9">
            <v>17</v>
          </cell>
          <cell r="CA9">
            <v>0</v>
          </cell>
          <cell r="CB9">
            <v>17</v>
          </cell>
          <cell r="CC9">
            <v>0</v>
          </cell>
          <cell r="CD9">
            <v>5</v>
          </cell>
          <cell r="CE9">
            <v>25</v>
          </cell>
          <cell r="CF9">
            <v>10</v>
          </cell>
          <cell r="CG9">
            <v>0</v>
          </cell>
          <cell r="CH9">
            <v>13.4</v>
          </cell>
          <cell r="CI9">
            <v>6963.4599999999973</v>
          </cell>
          <cell r="CJ9">
            <v>2673.5099999999998</v>
          </cell>
          <cell r="CK9">
            <v>83.66</v>
          </cell>
          <cell r="CL9">
            <v>22.630000000000003</v>
          </cell>
          <cell r="CM9">
            <v>2684.2599999999993</v>
          </cell>
          <cell r="CN9">
            <v>243.26000000000002</v>
          </cell>
          <cell r="CO9">
            <v>39.629999999999995</v>
          </cell>
          <cell r="CP9">
            <v>2.29</v>
          </cell>
          <cell r="CQ9">
            <v>44.809999999999995</v>
          </cell>
          <cell r="CR9">
            <v>2.52</v>
          </cell>
          <cell r="CS9">
            <v>291.22000000000003</v>
          </cell>
          <cell r="CT9">
            <v>131.33000000000001</v>
          </cell>
          <cell r="CU9">
            <v>0.8</v>
          </cell>
          <cell r="CV9">
            <v>6612.75</v>
          </cell>
          <cell r="CW9">
            <v>15</v>
          </cell>
          <cell r="CX9">
            <v>16.54</v>
          </cell>
          <cell r="CY9">
            <v>13.23</v>
          </cell>
          <cell r="CZ9">
            <v>123.58</v>
          </cell>
          <cell r="DA9">
            <v>59.5</v>
          </cell>
          <cell r="DB9">
            <v>0</v>
          </cell>
          <cell r="DC9">
            <v>0</v>
          </cell>
          <cell r="DD9">
            <v>572.58999999999992</v>
          </cell>
          <cell r="DE9">
            <v>572.39</v>
          </cell>
          <cell r="DF9">
            <v>1359.55</v>
          </cell>
          <cell r="DG9">
            <v>355.27000000000004</v>
          </cell>
          <cell r="DH9">
            <v>0</v>
          </cell>
          <cell r="DI9">
            <v>0</v>
          </cell>
          <cell r="DJ9">
            <v>0</v>
          </cell>
          <cell r="DK9">
            <v>0</v>
          </cell>
          <cell r="DL9">
            <v>1308.3</v>
          </cell>
          <cell r="DM9">
            <v>44</v>
          </cell>
          <cell r="DN9">
            <v>6</v>
          </cell>
          <cell r="DO9">
            <v>1184</v>
          </cell>
          <cell r="DP9">
            <v>30.35</v>
          </cell>
          <cell r="DQ9">
            <v>1</v>
          </cell>
          <cell r="DR9">
            <v>8</v>
          </cell>
          <cell r="DS9">
            <v>0</v>
          </cell>
          <cell r="DT9">
            <v>2</v>
          </cell>
          <cell r="DU9">
            <v>1</v>
          </cell>
          <cell r="DV9">
            <v>434.92</v>
          </cell>
          <cell r="DW9">
            <v>16.54</v>
          </cell>
          <cell r="DX9">
            <v>198.92000000000002</v>
          </cell>
          <cell r="DY9">
            <v>8.36</v>
          </cell>
          <cell r="DZ9">
            <v>604.92000000000007</v>
          </cell>
          <cell r="EA9">
            <v>18.36</v>
          </cell>
          <cell r="EB9">
            <v>40</v>
          </cell>
          <cell r="EC9">
            <v>5</v>
          </cell>
          <cell r="ED9">
            <v>9020.82</v>
          </cell>
          <cell r="EE9">
            <v>1492.0700000000002</v>
          </cell>
          <cell r="EF9">
            <v>158.13999999999999</v>
          </cell>
          <cell r="EG9">
            <v>1092.6300000000001</v>
          </cell>
          <cell r="EH9">
            <v>358.54</v>
          </cell>
          <cell r="EI9">
            <v>21.18</v>
          </cell>
          <cell r="EJ9">
            <v>823</v>
          </cell>
          <cell r="EK9">
            <v>88</v>
          </cell>
          <cell r="EL9">
            <v>46.5</v>
          </cell>
          <cell r="EM9">
            <v>39</v>
          </cell>
          <cell r="EN9">
            <v>881129.98</v>
          </cell>
          <cell r="EO9">
            <v>2515.6399999999994</v>
          </cell>
          <cell r="EP9">
            <v>8768.0800000000036</v>
          </cell>
          <cell r="EQ9">
            <v>1800.347</v>
          </cell>
          <cell r="ER9">
            <v>72.849999999999994</v>
          </cell>
          <cell r="ES9">
            <v>131</v>
          </cell>
          <cell r="ET9">
            <v>11</v>
          </cell>
          <cell r="EU9">
            <v>63</v>
          </cell>
          <cell r="EV9">
            <v>35.08</v>
          </cell>
          <cell r="EW9">
            <v>14.61</v>
          </cell>
          <cell r="EX9">
            <v>34.22</v>
          </cell>
          <cell r="EY9">
            <v>102</v>
          </cell>
          <cell r="EZ9">
            <v>788.03000000000009</v>
          </cell>
          <cell r="FA9">
            <v>3273</v>
          </cell>
          <cell r="FB9">
            <v>12546.84</v>
          </cell>
          <cell r="FC9">
            <v>0</v>
          </cell>
          <cell r="FD9">
            <v>0</v>
          </cell>
          <cell r="FE9">
            <v>0</v>
          </cell>
          <cell r="FF9">
            <v>0</v>
          </cell>
          <cell r="FG9">
            <v>0</v>
          </cell>
          <cell r="FH9">
            <v>12.65</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15</v>
          </cell>
          <cell r="GN9">
            <v>0</v>
          </cell>
          <cell r="GO9">
            <v>0</v>
          </cell>
          <cell r="GP9">
            <v>0</v>
          </cell>
          <cell r="GQ9">
            <v>0</v>
          </cell>
          <cell r="GR9">
            <v>0</v>
          </cell>
          <cell r="GS9">
            <v>0</v>
          </cell>
          <cell r="GT9">
            <v>0</v>
          </cell>
          <cell r="GU9">
            <v>0</v>
          </cell>
          <cell r="GV9">
            <v>0</v>
          </cell>
        </row>
        <row r="10">
          <cell r="H10" t="str">
            <v>05.02</v>
          </cell>
          <cell r="I10" t="str">
            <v>05.02</v>
          </cell>
          <cell r="AL10" t="str">
            <v>02.29</v>
          </cell>
          <cell r="AM10" t="str">
            <v>02.30</v>
          </cell>
          <cell r="BD10" t="str">
            <v>03.09</v>
          </cell>
          <cell r="BE10" t="str">
            <v>03.09</v>
          </cell>
          <cell r="BF10" t="str">
            <v>03.09</v>
          </cell>
          <cell r="BI10" t="str">
            <v>03.07</v>
          </cell>
          <cell r="BT10" t="str">
            <v>04.06</v>
          </cell>
          <cell r="CC10" t="str">
            <v>04.19</v>
          </cell>
          <cell r="CD10" t="str">
            <v>04.19</v>
          </cell>
          <cell r="CV10" t="str">
            <v>02.21</v>
          </cell>
          <cell r="CW10" t="str">
            <v>02.21</v>
          </cell>
          <cell r="CX10" t="str">
            <v>02.21</v>
          </cell>
          <cell r="CY10" t="str">
            <v>02.21</v>
          </cell>
          <cell r="DB10" t="str">
            <v>03.16</v>
          </cell>
          <cell r="DX10" t="str">
            <v>07.11</v>
          </cell>
          <cell r="DY10" t="str">
            <v>07.12</v>
          </cell>
          <cell r="EO10" t="str">
            <v>07.37</v>
          </cell>
        </row>
        <row r="12">
          <cell r="C12">
            <v>0</v>
          </cell>
          <cell r="D12">
            <v>0.79814814814814805</v>
          </cell>
          <cell r="E12">
            <v>5</v>
          </cell>
          <cell r="F12">
            <v>1.1777777777777774</v>
          </cell>
          <cell r="G12">
            <v>7.0370370370370375E-2</v>
          </cell>
          <cell r="H12">
            <v>1.2037037037037037</v>
          </cell>
          <cell r="I12">
            <v>0</v>
          </cell>
          <cell r="J12">
            <v>384.24907407407403</v>
          </cell>
          <cell r="K12">
            <v>0.72222222222222221</v>
          </cell>
          <cell r="L12">
            <v>121.41203703703704</v>
          </cell>
          <cell r="M12">
            <v>49.714814814814822</v>
          </cell>
          <cell r="N12">
            <v>2.6388888888888888</v>
          </cell>
          <cell r="O12">
            <v>5</v>
          </cell>
          <cell r="P12">
            <v>23.319444444444446</v>
          </cell>
          <cell r="Q12">
            <v>0.26111111111111113</v>
          </cell>
          <cell r="R12">
            <v>323.17685185185189</v>
          </cell>
          <cell r="S12">
            <v>39.119444444444447</v>
          </cell>
          <cell r="T12">
            <v>233.90509259259264</v>
          </cell>
          <cell r="U12">
            <v>10.796296296296296</v>
          </cell>
          <cell r="V12">
            <v>263.43009259259253</v>
          </cell>
          <cell r="W12">
            <v>1.7685185185185188</v>
          </cell>
          <cell r="X12">
            <v>2607.4935185185191</v>
          </cell>
          <cell r="Y12">
            <v>29.62962962962963</v>
          </cell>
          <cell r="Z12">
            <v>7.6481481481481479</v>
          </cell>
          <cell r="AA12">
            <v>0</v>
          </cell>
          <cell r="AB12">
            <v>14.956481481481481</v>
          </cell>
          <cell r="AC12">
            <v>5</v>
          </cell>
          <cell r="AD12">
            <v>52.090740740740749</v>
          </cell>
          <cell r="AE12">
            <v>5</v>
          </cell>
          <cell r="AF12">
            <v>6.5740740740740744</v>
          </cell>
          <cell r="AG12">
            <v>7</v>
          </cell>
          <cell r="AH12">
            <v>2.2222222222222223</v>
          </cell>
          <cell r="AI12">
            <v>3</v>
          </cell>
          <cell r="AJ12">
            <v>0</v>
          </cell>
          <cell r="AK12">
            <v>0</v>
          </cell>
          <cell r="AL12">
            <v>0</v>
          </cell>
          <cell r="AM12">
            <v>0</v>
          </cell>
          <cell r="AN12">
            <v>5</v>
          </cell>
          <cell r="AO12">
            <v>5</v>
          </cell>
          <cell r="AP12">
            <v>23.268518518518519</v>
          </cell>
          <cell r="AQ12">
            <v>3.8888888888888888</v>
          </cell>
          <cell r="AR12">
            <v>3.7962962962962963</v>
          </cell>
          <cell r="AS12">
            <v>1.0648148148148149</v>
          </cell>
          <cell r="AT12">
            <v>29.444444444444443</v>
          </cell>
          <cell r="AU12">
            <v>10.324074074074074</v>
          </cell>
          <cell r="AV12">
            <v>3.8888888888888888</v>
          </cell>
          <cell r="AW12">
            <v>1.4351851851851851</v>
          </cell>
          <cell r="AX12">
            <v>9.2592592592592587E-2</v>
          </cell>
          <cell r="AY12">
            <v>17.773148148148149</v>
          </cell>
          <cell r="AZ12">
            <v>0.61111111111111116</v>
          </cell>
          <cell r="BA12">
            <v>184.28796296296295</v>
          </cell>
          <cell r="BB12">
            <v>6.848148148148149</v>
          </cell>
          <cell r="BC12">
            <v>2.8666666666666667</v>
          </cell>
          <cell r="BD12">
            <v>0</v>
          </cell>
          <cell r="BE12">
            <v>0</v>
          </cell>
          <cell r="BF12">
            <v>0</v>
          </cell>
          <cell r="BG12">
            <v>150</v>
          </cell>
          <cell r="BH12">
            <v>5</v>
          </cell>
          <cell r="BI12">
            <v>1.1712962962962963</v>
          </cell>
          <cell r="BJ12">
            <v>500</v>
          </cell>
          <cell r="BK12">
            <v>1.5203703703703706</v>
          </cell>
          <cell r="BL12">
            <v>22</v>
          </cell>
          <cell r="BM12">
            <v>0.27777777777777779</v>
          </cell>
          <cell r="BN12">
            <v>1.5740740740740742</v>
          </cell>
          <cell r="BO12">
            <v>5</v>
          </cell>
          <cell r="BP12">
            <v>5</v>
          </cell>
          <cell r="BQ12">
            <v>5</v>
          </cell>
          <cell r="BR12">
            <v>2.0370370370370372</v>
          </cell>
          <cell r="BS12">
            <v>0</v>
          </cell>
          <cell r="BT12">
            <v>0.27777777777777779</v>
          </cell>
          <cell r="BU12">
            <v>4.4111111111111114</v>
          </cell>
          <cell r="BV12">
            <v>0.6787037037037037</v>
          </cell>
          <cell r="BW12">
            <v>0.37037037037037035</v>
          </cell>
          <cell r="BX12">
            <v>0.7407407407407407</v>
          </cell>
          <cell r="BY12">
            <v>1.712962962962963</v>
          </cell>
          <cell r="BZ12">
            <v>1.5740740740740742</v>
          </cell>
          <cell r="CA12">
            <v>20</v>
          </cell>
          <cell r="CB12">
            <v>1.5740740740740742</v>
          </cell>
          <cell r="CC12">
            <v>0</v>
          </cell>
          <cell r="CD12">
            <v>0.46296296296296297</v>
          </cell>
          <cell r="CE12">
            <v>1.8518518518518519</v>
          </cell>
          <cell r="CF12">
            <v>0.92592592592592593</v>
          </cell>
          <cell r="CG12">
            <v>20</v>
          </cell>
          <cell r="CH12">
            <v>1.2407407407407407</v>
          </cell>
          <cell r="CI12">
            <v>643.5611111111109</v>
          </cell>
          <cell r="CJ12">
            <v>247.54722222222222</v>
          </cell>
          <cell r="CK12">
            <v>7.746296296296296</v>
          </cell>
          <cell r="CL12">
            <v>2.0953703703703708</v>
          </cell>
          <cell r="CM12">
            <v>248.54259259259254</v>
          </cell>
          <cell r="CN12">
            <v>22.524074074074079</v>
          </cell>
          <cell r="CO12">
            <v>3.6694444444444438</v>
          </cell>
          <cell r="CP12">
            <v>0.21203703703703702</v>
          </cell>
          <cell r="CQ12">
            <v>4.1490740740740728</v>
          </cell>
          <cell r="CR12">
            <v>0.23333333333333334</v>
          </cell>
          <cell r="CS12">
            <v>26.964814814814819</v>
          </cell>
          <cell r="CT12">
            <v>12.160185185185187</v>
          </cell>
          <cell r="CU12">
            <v>7.407407407407407E-2</v>
          </cell>
          <cell r="CV12">
            <v>612.29166666666663</v>
          </cell>
          <cell r="CW12">
            <v>1.3888888888888888</v>
          </cell>
          <cell r="CX12">
            <v>1.5314814814814814</v>
          </cell>
          <cell r="CY12">
            <v>1.2250000000000001</v>
          </cell>
          <cell r="CZ12">
            <v>11.442592592592593</v>
          </cell>
          <cell r="DA12">
            <v>5.5092592592592595</v>
          </cell>
          <cell r="DB12">
            <v>0</v>
          </cell>
          <cell r="DC12">
            <v>50</v>
          </cell>
          <cell r="DD12">
            <v>53.017592592592585</v>
          </cell>
          <cell r="DE12">
            <v>52.999074074074073</v>
          </cell>
          <cell r="DF12">
            <v>125.88425925925925</v>
          </cell>
          <cell r="DG12">
            <v>32.895370370370379</v>
          </cell>
          <cell r="DH12">
            <v>0</v>
          </cell>
          <cell r="DI12">
            <v>0</v>
          </cell>
          <cell r="DJ12">
            <v>0</v>
          </cell>
          <cell r="DK12">
            <v>0</v>
          </cell>
          <cell r="DL12">
            <v>121.13888888888889</v>
          </cell>
          <cell r="DM12">
            <v>4.0740740740740744</v>
          </cell>
          <cell r="DN12">
            <v>0.55555555555555558</v>
          </cell>
          <cell r="DO12">
            <v>109.62962962962963</v>
          </cell>
          <cell r="DP12">
            <v>2.8101851851851851</v>
          </cell>
          <cell r="DQ12">
            <v>9.2592592592592587E-2</v>
          </cell>
          <cell r="DR12">
            <v>0.7407407407407407</v>
          </cell>
          <cell r="DS12">
            <v>5</v>
          </cell>
          <cell r="DT12">
            <v>0.18518518518518517</v>
          </cell>
          <cell r="DU12">
            <v>5</v>
          </cell>
          <cell r="DV12">
            <v>21.851851851851851</v>
          </cell>
          <cell r="DW12">
            <v>0.75740740740740742</v>
          </cell>
          <cell r="DX12">
            <v>18.418518518518518</v>
          </cell>
          <cell r="DY12">
            <v>0.77407407407407403</v>
          </cell>
          <cell r="DZ12">
            <v>15.74074074074074</v>
          </cell>
          <cell r="EA12">
            <v>0.16851851851851851</v>
          </cell>
          <cell r="EB12">
            <v>3.7037037037037037</v>
          </cell>
          <cell r="EC12">
            <v>0.46296296296296297</v>
          </cell>
          <cell r="ED12">
            <v>835.26111111111106</v>
          </cell>
          <cell r="EE12">
            <v>138.15462962962965</v>
          </cell>
          <cell r="EF12">
            <v>14.642592592592591</v>
          </cell>
          <cell r="EG12">
            <v>101.16944444444445</v>
          </cell>
          <cell r="EH12">
            <v>33.19814814814815</v>
          </cell>
          <cell r="EI12">
            <v>1.961111111111111</v>
          </cell>
          <cell r="EJ12">
            <v>76.203703703703709</v>
          </cell>
          <cell r="EK12">
            <v>170</v>
          </cell>
          <cell r="EL12">
            <v>3.5</v>
          </cell>
          <cell r="EM12">
            <v>7</v>
          </cell>
          <cell r="EN12">
            <v>81353.179629629623</v>
          </cell>
          <cell r="EO12">
            <v>232.92962962962957</v>
          </cell>
          <cell r="EP12">
            <v>811.8592592592596</v>
          </cell>
          <cell r="EQ12">
            <v>166.69879629629631</v>
          </cell>
          <cell r="ER12">
            <v>6.7453703703703694</v>
          </cell>
          <cell r="ES12">
            <v>12.12962962962963</v>
          </cell>
          <cell r="ET12">
            <v>1.0185185185185186</v>
          </cell>
          <cell r="EU12">
            <v>5.833333333333333</v>
          </cell>
          <cell r="EV12">
            <v>3.248148148148148</v>
          </cell>
          <cell r="EW12">
            <v>1.3527777777777779</v>
          </cell>
          <cell r="EX12">
            <v>3.1685185185185185</v>
          </cell>
          <cell r="EY12">
            <v>9.4444444444444446</v>
          </cell>
          <cell r="EZ12">
            <v>72.965740740740756</v>
          </cell>
          <cell r="FA12">
            <v>14339</v>
          </cell>
          <cell r="FC12">
            <v>144771.23076923075</v>
          </cell>
          <cell r="FD12">
            <v>20</v>
          </cell>
          <cell r="FE12">
            <v>5</v>
          </cell>
          <cell r="FF12">
            <v>5</v>
          </cell>
          <cell r="FG12">
            <v>30</v>
          </cell>
          <cell r="FH12">
            <v>450</v>
          </cell>
          <cell r="FI12">
            <v>30</v>
          </cell>
          <cell r="FJ12">
            <v>60</v>
          </cell>
          <cell r="FK12">
            <v>450</v>
          </cell>
          <cell r="FL12">
            <v>30</v>
          </cell>
          <cell r="FM12">
            <v>5</v>
          </cell>
          <cell r="FN12">
            <v>60</v>
          </cell>
          <cell r="FO12">
            <v>5</v>
          </cell>
          <cell r="FP12">
            <v>5</v>
          </cell>
          <cell r="FQ12">
            <v>60</v>
          </cell>
          <cell r="FR12">
            <v>60</v>
          </cell>
          <cell r="FS12">
            <v>120</v>
          </cell>
          <cell r="FT12">
            <v>60</v>
          </cell>
          <cell r="FU12">
            <v>120</v>
          </cell>
          <cell r="FV12">
            <v>100</v>
          </cell>
          <cell r="FW12">
            <v>100</v>
          </cell>
          <cell r="FX12">
            <v>10</v>
          </cell>
          <cell r="FY12">
            <v>5</v>
          </cell>
          <cell r="FZ12">
            <v>5</v>
          </cell>
          <cell r="GA12">
            <v>5</v>
          </cell>
          <cell r="GB12">
            <v>5</v>
          </cell>
          <cell r="GC12">
            <v>5</v>
          </cell>
          <cell r="GD12">
            <v>10</v>
          </cell>
          <cell r="GE12">
            <v>5</v>
          </cell>
          <cell r="GF12">
            <v>5</v>
          </cell>
          <cell r="GG12">
            <v>5</v>
          </cell>
          <cell r="GH12">
            <v>5</v>
          </cell>
          <cell r="GI12">
            <v>5</v>
          </cell>
          <cell r="GJ12">
            <v>5</v>
          </cell>
          <cell r="GK12">
            <v>5</v>
          </cell>
          <cell r="GL12">
            <v>5</v>
          </cell>
          <cell r="GM12">
            <v>5</v>
          </cell>
          <cell r="GN12">
            <v>5</v>
          </cell>
          <cell r="GO12">
            <v>5</v>
          </cell>
          <cell r="GP12">
            <v>5</v>
          </cell>
          <cell r="GQ12">
            <v>5</v>
          </cell>
          <cell r="GR12">
            <v>5</v>
          </cell>
          <cell r="GS12">
            <v>5</v>
          </cell>
          <cell r="GT12">
            <v>5</v>
          </cell>
          <cell r="GU12">
            <v>5</v>
          </cell>
        </row>
        <row r="19">
          <cell r="C19">
            <v>1</v>
          </cell>
          <cell r="D19">
            <v>0</v>
          </cell>
          <cell r="E19">
            <v>0</v>
          </cell>
          <cell r="F19">
            <v>0</v>
          </cell>
          <cell r="G19">
            <v>0</v>
          </cell>
          <cell r="H19">
            <v>0</v>
          </cell>
          <cell r="I19">
            <v>0</v>
          </cell>
          <cell r="J19">
            <v>239.85</v>
          </cell>
          <cell r="K19">
            <v>0</v>
          </cell>
          <cell r="L19">
            <v>0</v>
          </cell>
          <cell r="M19">
            <v>0</v>
          </cell>
          <cell r="N19">
            <v>0</v>
          </cell>
          <cell r="O19">
            <v>0</v>
          </cell>
          <cell r="P19">
            <v>23.990000000000002</v>
          </cell>
          <cell r="Q19">
            <v>0</v>
          </cell>
          <cell r="R19">
            <v>192.57999999999998</v>
          </cell>
          <cell r="S19">
            <v>0</v>
          </cell>
          <cell r="T19">
            <v>48.750000000000007</v>
          </cell>
          <cell r="U19">
            <v>0</v>
          </cell>
          <cell r="V19">
            <v>48.750000000000007</v>
          </cell>
          <cell r="W19">
            <v>0</v>
          </cell>
          <cell r="X19">
            <v>1356.5999999999997</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1</v>
          </cell>
          <cell r="AS19">
            <v>0</v>
          </cell>
          <cell r="AT19">
            <v>4</v>
          </cell>
          <cell r="AU19">
            <v>0</v>
          </cell>
          <cell r="AV19">
            <v>1</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4</v>
          </cell>
          <cell r="BO19">
            <v>0</v>
          </cell>
          <cell r="BP19">
            <v>2</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188.84</v>
          </cell>
          <cell r="CJ19">
            <v>31.84</v>
          </cell>
          <cell r="CK19">
            <v>0</v>
          </cell>
          <cell r="CL19">
            <v>0</v>
          </cell>
          <cell r="CM19">
            <v>51.95</v>
          </cell>
          <cell r="CN19">
            <v>0</v>
          </cell>
          <cell r="CO19">
            <v>0</v>
          </cell>
          <cell r="CP19">
            <v>0</v>
          </cell>
          <cell r="CQ19">
            <v>0</v>
          </cell>
          <cell r="CR19">
            <v>0</v>
          </cell>
          <cell r="CS19">
            <v>0</v>
          </cell>
          <cell r="CT19">
            <v>0</v>
          </cell>
          <cell r="CU19">
            <v>0</v>
          </cell>
          <cell r="CV19">
            <v>208.15</v>
          </cell>
          <cell r="CW19">
            <v>0</v>
          </cell>
          <cell r="CX19">
            <v>0</v>
          </cell>
          <cell r="CY19">
            <v>0</v>
          </cell>
          <cell r="CZ19">
            <v>0</v>
          </cell>
          <cell r="DA19">
            <v>0</v>
          </cell>
          <cell r="DB19">
            <v>0</v>
          </cell>
          <cell r="DC19">
            <v>0</v>
          </cell>
          <cell r="DD19">
            <v>75.17</v>
          </cell>
          <cell r="DE19">
            <v>75.17</v>
          </cell>
          <cell r="DF19">
            <v>7</v>
          </cell>
          <cell r="DG19">
            <v>75.17</v>
          </cell>
          <cell r="DH19">
            <v>0</v>
          </cell>
          <cell r="DI19">
            <v>0</v>
          </cell>
          <cell r="DJ19">
            <v>0</v>
          </cell>
          <cell r="DK19">
            <v>0</v>
          </cell>
          <cell r="DL19">
            <v>236</v>
          </cell>
          <cell r="DM19">
            <v>0</v>
          </cell>
          <cell r="DN19">
            <v>0</v>
          </cell>
          <cell r="DO19">
            <v>41</v>
          </cell>
          <cell r="DP19">
            <v>0</v>
          </cell>
          <cell r="DQ19">
            <v>0</v>
          </cell>
          <cell r="DR19">
            <v>0</v>
          </cell>
          <cell r="DS19">
            <v>0</v>
          </cell>
          <cell r="DT19">
            <v>0</v>
          </cell>
          <cell r="DU19">
            <v>0</v>
          </cell>
          <cell r="DV19">
            <v>8</v>
          </cell>
          <cell r="DW19">
            <v>0</v>
          </cell>
          <cell r="DX19">
            <v>0</v>
          </cell>
          <cell r="DY19">
            <v>0</v>
          </cell>
          <cell r="DZ19">
            <v>3</v>
          </cell>
          <cell r="EA19">
            <v>0</v>
          </cell>
          <cell r="EB19">
            <v>0</v>
          </cell>
          <cell r="EC19">
            <v>0</v>
          </cell>
          <cell r="ED19">
            <v>96.7</v>
          </cell>
          <cell r="EE19">
            <v>1</v>
          </cell>
          <cell r="EF19">
            <v>0</v>
          </cell>
          <cell r="EG19">
            <v>18</v>
          </cell>
          <cell r="EH19">
            <v>0</v>
          </cell>
          <cell r="EI19">
            <v>0</v>
          </cell>
          <cell r="EJ19">
            <v>9</v>
          </cell>
          <cell r="EK19">
            <v>0</v>
          </cell>
          <cell r="EL19">
            <v>0</v>
          </cell>
          <cell r="EM19">
            <v>2</v>
          </cell>
          <cell r="EN19">
            <v>17373.449999999997</v>
          </cell>
          <cell r="EO19">
            <v>0</v>
          </cell>
          <cell r="EP19">
            <v>166.07999999999993</v>
          </cell>
          <cell r="EQ19">
            <v>39.540000000000006</v>
          </cell>
          <cell r="ER19">
            <v>4</v>
          </cell>
          <cell r="ES19">
            <v>10</v>
          </cell>
          <cell r="ET19">
            <v>0</v>
          </cell>
          <cell r="EU19">
            <v>0</v>
          </cell>
          <cell r="EV19">
            <v>2</v>
          </cell>
          <cell r="EW19">
            <v>0</v>
          </cell>
          <cell r="EX19">
            <v>5</v>
          </cell>
          <cell r="EY19">
            <v>0</v>
          </cell>
          <cell r="EZ19">
            <v>71.88</v>
          </cell>
          <cell r="FA19">
            <v>92</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row>
        <row r="20">
          <cell r="C20">
            <v>1</v>
          </cell>
          <cell r="D20">
            <v>0</v>
          </cell>
          <cell r="E20">
            <v>0</v>
          </cell>
          <cell r="F20">
            <v>0</v>
          </cell>
          <cell r="G20">
            <v>0</v>
          </cell>
          <cell r="H20">
            <v>0</v>
          </cell>
          <cell r="I20">
            <v>0</v>
          </cell>
          <cell r="J20">
            <v>70.97</v>
          </cell>
          <cell r="K20">
            <v>0</v>
          </cell>
          <cell r="L20">
            <v>0</v>
          </cell>
          <cell r="M20">
            <v>0</v>
          </cell>
          <cell r="N20">
            <v>0</v>
          </cell>
          <cell r="O20">
            <v>0</v>
          </cell>
          <cell r="P20">
            <v>7.09</v>
          </cell>
          <cell r="Q20">
            <v>0</v>
          </cell>
          <cell r="R20">
            <v>53.55</v>
          </cell>
          <cell r="S20">
            <v>0</v>
          </cell>
          <cell r="T20">
            <v>17.36</v>
          </cell>
          <cell r="U20">
            <v>0</v>
          </cell>
          <cell r="V20">
            <v>17.36</v>
          </cell>
          <cell r="W20">
            <v>0</v>
          </cell>
          <cell r="X20">
            <v>449.9</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1</v>
          </cell>
          <cell r="AS20">
            <v>0</v>
          </cell>
          <cell r="AT20">
            <v>6</v>
          </cell>
          <cell r="AU20">
            <v>0</v>
          </cell>
          <cell r="AV20">
            <v>1</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95.6</v>
          </cell>
          <cell r="CJ20">
            <v>0</v>
          </cell>
          <cell r="CK20">
            <v>0</v>
          </cell>
          <cell r="CL20">
            <v>0</v>
          </cell>
          <cell r="CM20">
            <v>55.470000000000006</v>
          </cell>
          <cell r="CN20">
            <v>0</v>
          </cell>
          <cell r="CO20">
            <v>0</v>
          </cell>
          <cell r="CP20">
            <v>0</v>
          </cell>
          <cell r="CQ20">
            <v>0</v>
          </cell>
          <cell r="CR20">
            <v>0</v>
          </cell>
          <cell r="CS20">
            <v>0</v>
          </cell>
          <cell r="CT20">
            <v>0</v>
          </cell>
          <cell r="CU20">
            <v>0</v>
          </cell>
          <cell r="CV20">
            <v>51.269999999999996</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16.3</v>
          </cell>
          <cell r="DM20">
            <v>0</v>
          </cell>
          <cell r="DN20">
            <v>0</v>
          </cell>
          <cell r="DO20">
            <v>31</v>
          </cell>
          <cell r="DP20">
            <v>0</v>
          </cell>
          <cell r="DQ20">
            <v>0</v>
          </cell>
          <cell r="DR20">
            <v>0</v>
          </cell>
          <cell r="DS20">
            <v>0</v>
          </cell>
          <cell r="DT20">
            <v>0</v>
          </cell>
          <cell r="DU20">
            <v>0</v>
          </cell>
          <cell r="DV20">
            <v>5</v>
          </cell>
          <cell r="DW20">
            <v>0</v>
          </cell>
          <cell r="DX20">
            <v>0</v>
          </cell>
          <cell r="DY20">
            <v>0</v>
          </cell>
          <cell r="DZ20">
            <v>4</v>
          </cell>
          <cell r="EA20">
            <v>0</v>
          </cell>
          <cell r="EB20">
            <v>1</v>
          </cell>
          <cell r="EC20">
            <v>0</v>
          </cell>
          <cell r="ED20">
            <v>63</v>
          </cell>
          <cell r="EE20">
            <v>7</v>
          </cell>
          <cell r="EF20">
            <v>0</v>
          </cell>
          <cell r="EG20">
            <v>29</v>
          </cell>
          <cell r="EH20">
            <v>0</v>
          </cell>
          <cell r="EI20">
            <v>0</v>
          </cell>
          <cell r="EJ20">
            <v>6</v>
          </cell>
          <cell r="EK20">
            <v>0</v>
          </cell>
          <cell r="EL20">
            <v>4</v>
          </cell>
          <cell r="EM20">
            <v>0</v>
          </cell>
          <cell r="EN20">
            <v>21677.810000000012</v>
          </cell>
          <cell r="EO20">
            <v>0</v>
          </cell>
          <cell r="EP20">
            <v>138.55000000000001</v>
          </cell>
          <cell r="EQ20">
            <v>17.079999999999998</v>
          </cell>
          <cell r="ER20">
            <v>1</v>
          </cell>
          <cell r="ES20">
            <v>9</v>
          </cell>
          <cell r="ET20">
            <v>1</v>
          </cell>
          <cell r="EU20">
            <v>15</v>
          </cell>
          <cell r="EV20">
            <v>7</v>
          </cell>
          <cell r="EW20">
            <v>0</v>
          </cell>
          <cell r="EX20">
            <v>8</v>
          </cell>
          <cell r="EY20">
            <v>0</v>
          </cell>
          <cell r="EZ20">
            <v>67.58</v>
          </cell>
          <cell r="FA20">
            <v>104</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row>
        <row r="21">
          <cell r="C21">
            <v>1</v>
          </cell>
          <cell r="D21">
            <v>0</v>
          </cell>
          <cell r="E21">
            <v>0</v>
          </cell>
          <cell r="F21">
            <v>0</v>
          </cell>
          <cell r="G21">
            <v>0</v>
          </cell>
          <cell r="H21">
            <v>0</v>
          </cell>
          <cell r="I21">
            <v>0</v>
          </cell>
          <cell r="J21">
            <v>200.48000000000002</v>
          </cell>
          <cell r="K21">
            <v>0</v>
          </cell>
          <cell r="L21">
            <v>18.39</v>
          </cell>
          <cell r="M21">
            <v>0</v>
          </cell>
          <cell r="N21">
            <v>0</v>
          </cell>
          <cell r="O21">
            <v>0</v>
          </cell>
          <cell r="P21">
            <v>22.14</v>
          </cell>
          <cell r="Q21">
            <v>0</v>
          </cell>
          <cell r="R21">
            <v>196.94</v>
          </cell>
          <cell r="S21">
            <v>3.4</v>
          </cell>
          <cell r="T21">
            <v>42.02</v>
          </cell>
          <cell r="U21">
            <v>0.6</v>
          </cell>
          <cell r="V21">
            <v>27.200000000000003</v>
          </cell>
          <cell r="W21">
            <v>0.6</v>
          </cell>
          <cell r="X21">
            <v>703.7</v>
          </cell>
          <cell r="Y21">
            <v>20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120</v>
          </cell>
          <cell r="AQ21">
            <v>0</v>
          </cell>
          <cell r="AR21">
            <v>2</v>
          </cell>
          <cell r="AS21">
            <v>0</v>
          </cell>
          <cell r="AT21">
            <v>20</v>
          </cell>
          <cell r="AU21">
            <v>0</v>
          </cell>
          <cell r="AV21">
            <v>2</v>
          </cell>
          <cell r="AW21">
            <v>0</v>
          </cell>
          <cell r="AX21">
            <v>0</v>
          </cell>
          <cell r="AY21">
            <v>0</v>
          </cell>
          <cell r="AZ21">
            <v>0</v>
          </cell>
          <cell r="BA21">
            <v>120.8</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2</v>
          </cell>
          <cell r="BU21">
            <v>0</v>
          </cell>
          <cell r="BV21">
            <v>0</v>
          </cell>
          <cell r="BW21">
            <v>0</v>
          </cell>
          <cell r="BX21">
            <v>0</v>
          </cell>
          <cell r="BY21">
            <v>0</v>
          </cell>
          <cell r="BZ21">
            <v>4</v>
          </cell>
          <cell r="CA21">
            <v>0</v>
          </cell>
          <cell r="CB21">
            <v>0</v>
          </cell>
          <cell r="CC21">
            <v>0</v>
          </cell>
          <cell r="CD21">
            <v>0</v>
          </cell>
          <cell r="CE21">
            <v>0</v>
          </cell>
          <cell r="CF21">
            <v>0</v>
          </cell>
          <cell r="CG21">
            <v>0</v>
          </cell>
          <cell r="CH21">
            <v>0</v>
          </cell>
          <cell r="CI21">
            <v>31.6</v>
          </cell>
          <cell r="CJ21">
            <v>0</v>
          </cell>
          <cell r="CK21">
            <v>0</v>
          </cell>
          <cell r="CL21">
            <v>0</v>
          </cell>
          <cell r="CM21">
            <v>4.5999999999999996</v>
          </cell>
          <cell r="CN21">
            <v>0</v>
          </cell>
          <cell r="CO21">
            <v>0</v>
          </cell>
          <cell r="CP21">
            <v>0</v>
          </cell>
          <cell r="CQ21">
            <v>0</v>
          </cell>
          <cell r="CR21">
            <v>0</v>
          </cell>
          <cell r="CS21">
            <v>0</v>
          </cell>
          <cell r="CT21">
            <v>0</v>
          </cell>
          <cell r="CU21">
            <v>0</v>
          </cell>
          <cell r="CV21">
            <v>43.769999999999996</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2</v>
          </cell>
          <cell r="DN21">
            <v>1</v>
          </cell>
          <cell r="DO21">
            <v>26</v>
          </cell>
          <cell r="DP21">
            <v>0</v>
          </cell>
          <cell r="DQ21">
            <v>0</v>
          </cell>
          <cell r="DR21">
            <v>0</v>
          </cell>
          <cell r="DS21">
            <v>0</v>
          </cell>
          <cell r="DT21">
            <v>0</v>
          </cell>
          <cell r="DU21">
            <v>1</v>
          </cell>
          <cell r="DV21">
            <v>10</v>
          </cell>
          <cell r="DW21">
            <v>0</v>
          </cell>
          <cell r="DX21">
            <v>0</v>
          </cell>
          <cell r="DY21">
            <v>0</v>
          </cell>
          <cell r="DZ21">
            <v>0</v>
          </cell>
          <cell r="EA21">
            <v>0</v>
          </cell>
          <cell r="EB21">
            <v>1</v>
          </cell>
          <cell r="EC21">
            <v>0</v>
          </cell>
          <cell r="ED21">
            <v>75</v>
          </cell>
          <cell r="EE21">
            <v>17</v>
          </cell>
          <cell r="EF21">
            <v>0</v>
          </cell>
          <cell r="EG21">
            <v>27</v>
          </cell>
          <cell r="EH21">
            <v>0</v>
          </cell>
          <cell r="EI21">
            <v>0</v>
          </cell>
          <cell r="EJ21">
            <v>5</v>
          </cell>
          <cell r="EK21">
            <v>1</v>
          </cell>
          <cell r="EL21">
            <v>0</v>
          </cell>
          <cell r="EM21">
            <v>0</v>
          </cell>
          <cell r="EN21">
            <v>16210.829999999996</v>
          </cell>
          <cell r="EO21">
            <v>0</v>
          </cell>
          <cell r="EP21">
            <v>212.64000000000001</v>
          </cell>
          <cell r="EQ21">
            <v>54.150000000000006</v>
          </cell>
          <cell r="ER21">
            <v>0</v>
          </cell>
          <cell r="ES21">
            <v>6</v>
          </cell>
          <cell r="ET21">
            <v>0</v>
          </cell>
          <cell r="EU21">
            <v>8</v>
          </cell>
          <cell r="EV21">
            <v>0</v>
          </cell>
          <cell r="EW21">
            <v>0</v>
          </cell>
          <cell r="EX21">
            <v>3</v>
          </cell>
          <cell r="EY21">
            <v>0</v>
          </cell>
          <cell r="EZ21">
            <v>0</v>
          </cell>
          <cell r="FA21">
            <v>104</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row>
        <row r="22">
          <cell r="C22">
            <v>1</v>
          </cell>
          <cell r="D22">
            <v>0</v>
          </cell>
          <cell r="E22">
            <v>0</v>
          </cell>
          <cell r="F22">
            <v>0</v>
          </cell>
          <cell r="G22">
            <v>0</v>
          </cell>
          <cell r="H22">
            <v>0</v>
          </cell>
          <cell r="I22">
            <v>0</v>
          </cell>
          <cell r="J22">
            <v>82.44</v>
          </cell>
          <cell r="K22">
            <v>0</v>
          </cell>
          <cell r="L22">
            <v>12.1</v>
          </cell>
          <cell r="M22">
            <v>0</v>
          </cell>
          <cell r="N22">
            <v>0</v>
          </cell>
          <cell r="O22">
            <v>0</v>
          </cell>
          <cell r="P22">
            <v>10.399999999999999</v>
          </cell>
          <cell r="Q22">
            <v>0</v>
          </cell>
          <cell r="R22">
            <v>60.78</v>
          </cell>
          <cell r="S22">
            <v>0</v>
          </cell>
          <cell r="T22">
            <v>44.46</v>
          </cell>
          <cell r="U22">
            <v>0</v>
          </cell>
          <cell r="V22">
            <v>44.46</v>
          </cell>
          <cell r="W22">
            <v>0</v>
          </cell>
          <cell r="X22">
            <v>671.9799999999999</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1</v>
          </cell>
          <cell r="AS22">
            <v>0</v>
          </cell>
          <cell r="AT22">
            <v>10</v>
          </cell>
          <cell r="AU22">
            <v>0</v>
          </cell>
          <cell r="AV22">
            <v>1</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1</v>
          </cell>
          <cell r="CA22">
            <v>0</v>
          </cell>
          <cell r="CB22">
            <v>0</v>
          </cell>
          <cell r="CC22">
            <v>0</v>
          </cell>
          <cell r="CD22">
            <v>0</v>
          </cell>
          <cell r="CE22">
            <v>0</v>
          </cell>
          <cell r="CF22">
            <v>1</v>
          </cell>
          <cell r="CG22">
            <v>0</v>
          </cell>
          <cell r="CH22">
            <v>0</v>
          </cell>
          <cell r="CI22">
            <v>79</v>
          </cell>
          <cell r="CJ22">
            <v>21.09</v>
          </cell>
          <cell r="CK22">
            <v>0</v>
          </cell>
          <cell r="CL22">
            <v>0</v>
          </cell>
          <cell r="CM22">
            <v>82.72</v>
          </cell>
          <cell r="CN22">
            <v>0</v>
          </cell>
          <cell r="CO22">
            <v>0</v>
          </cell>
          <cell r="CP22">
            <v>1</v>
          </cell>
          <cell r="CQ22">
            <v>0</v>
          </cell>
          <cell r="CR22">
            <v>0</v>
          </cell>
          <cell r="CS22">
            <v>15.75</v>
          </cell>
          <cell r="CT22">
            <v>0</v>
          </cell>
          <cell r="CU22">
            <v>0</v>
          </cell>
          <cell r="CV22">
            <v>67.570000000000007</v>
          </cell>
          <cell r="CW22">
            <v>0</v>
          </cell>
          <cell r="CX22">
            <v>0</v>
          </cell>
          <cell r="CY22">
            <v>0</v>
          </cell>
          <cell r="CZ22">
            <v>0</v>
          </cell>
          <cell r="DA22">
            <v>0</v>
          </cell>
          <cell r="DB22">
            <v>0</v>
          </cell>
          <cell r="DC22">
            <v>0</v>
          </cell>
          <cell r="DD22">
            <v>0</v>
          </cell>
          <cell r="DE22">
            <v>0</v>
          </cell>
          <cell r="DF22">
            <v>5</v>
          </cell>
          <cell r="DG22">
            <v>0</v>
          </cell>
          <cell r="DH22">
            <v>0</v>
          </cell>
          <cell r="DI22">
            <v>0</v>
          </cell>
          <cell r="DJ22">
            <v>0</v>
          </cell>
          <cell r="DK22">
            <v>0</v>
          </cell>
          <cell r="DL22">
            <v>12</v>
          </cell>
          <cell r="DM22">
            <v>0</v>
          </cell>
          <cell r="DN22">
            <v>0</v>
          </cell>
          <cell r="DO22">
            <v>30</v>
          </cell>
          <cell r="DP22">
            <v>1</v>
          </cell>
          <cell r="DQ22">
            <v>0</v>
          </cell>
          <cell r="DR22">
            <v>0</v>
          </cell>
          <cell r="DS22">
            <v>0</v>
          </cell>
          <cell r="DT22">
            <v>0</v>
          </cell>
          <cell r="DU22">
            <v>0</v>
          </cell>
          <cell r="DV22">
            <v>5</v>
          </cell>
          <cell r="DW22">
            <v>0</v>
          </cell>
          <cell r="DX22">
            <v>0</v>
          </cell>
          <cell r="DY22">
            <v>0</v>
          </cell>
          <cell r="DZ22">
            <v>2</v>
          </cell>
          <cell r="EA22">
            <v>0</v>
          </cell>
          <cell r="EB22">
            <v>0</v>
          </cell>
          <cell r="EC22">
            <v>0</v>
          </cell>
          <cell r="ED22">
            <v>85</v>
          </cell>
          <cell r="EE22">
            <v>36</v>
          </cell>
          <cell r="EF22">
            <v>13</v>
          </cell>
          <cell r="EG22">
            <v>79</v>
          </cell>
          <cell r="EH22">
            <v>3</v>
          </cell>
          <cell r="EI22">
            <v>0</v>
          </cell>
          <cell r="EJ22">
            <v>5</v>
          </cell>
          <cell r="EK22">
            <v>0</v>
          </cell>
          <cell r="EL22">
            <v>2</v>
          </cell>
          <cell r="EM22">
            <v>0</v>
          </cell>
          <cell r="EN22">
            <v>20665.049999999992</v>
          </cell>
          <cell r="EO22">
            <v>0</v>
          </cell>
          <cell r="EP22">
            <v>202.95999999999998</v>
          </cell>
          <cell r="EQ22">
            <v>56.036999999999992</v>
          </cell>
          <cell r="ER22">
            <v>4</v>
          </cell>
          <cell r="ES22">
            <v>2</v>
          </cell>
          <cell r="ET22">
            <v>0</v>
          </cell>
          <cell r="EU22">
            <v>4</v>
          </cell>
          <cell r="EV22">
            <v>0</v>
          </cell>
          <cell r="EW22">
            <v>0</v>
          </cell>
          <cell r="EX22">
            <v>1</v>
          </cell>
          <cell r="EY22">
            <v>0</v>
          </cell>
          <cell r="EZ22">
            <v>0</v>
          </cell>
          <cell r="FA22">
            <v>100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row>
        <row r="23">
          <cell r="C23">
            <v>1</v>
          </cell>
          <cell r="D23">
            <v>0</v>
          </cell>
          <cell r="E23">
            <v>0</v>
          </cell>
          <cell r="F23">
            <v>0</v>
          </cell>
          <cell r="G23">
            <v>0</v>
          </cell>
          <cell r="H23">
            <v>7</v>
          </cell>
          <cell r="I23">
            <v>0</v>
          </cell>
          <cell r="J23">
            <v>87.63</v>
          </cell>
          <cell r="K23">
            <v>0</v>
          </cell>
          <cell r="L23">
            <v>12.5</v>
          </cell>
          <cell r="M23">
            <v>0</v>
          </cell>
          <cell r="N23">
            <v>0</v>
          </cell>
          <cell r="O23">
            <v>0</v>
          </cell>
          <cell r="P23">
            <v>5.63</v>
          </cell>
          <cell r="Q23">
            <v>0</v>
          </cell>
          <cell r="R23">
            <v>75.699999999999989</v>
          </cell>
          <cell r="S23">
            <v>0</v>
          </cell>
          <cell r="T23">
            <v>31.575000000000003</v>
          </cell>
          <cell r="U23">
            <v>0</v>
          </cell>
          <cell r="V23">
            <v>31.575000000000003</v>
          </cell>
          <cell r="W23">
            <v>0</v>
          </cell>
          <cell r="X23">
            <v>631.54000000000008</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2</v>
          </cell>
          <cell r="AS23">
            <v>0</v>
          </cell>
          <cell r="AT23">
            <v>10</v>
          </cell>
          <cell r="AU23">
            <v>0</v>
          </cell>
          <cell r="AV23">
            <v>3</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1</v>
          </cell>
          <cell r="BQ23">
            <v>0</v>
          </cell>
          <cell r="BR23">
            <v>0</v>
          </cell>
          <cell r="BS23">
            <v>0</v>
          </cell>
          <cell r="BT23">
            <v>0</v>
          </cell>
          <cell r="BU23">
            <v>0.25</v>
          </cell>
          <cell r="BV23">
            <v>0</v>
          </cell>
          <cell r="BW23">
            <v>0</v>
          </cell>
          <cell r="BX23">
            <v>1</v>
          </cell>
          <cell r="BY23">
            <v>0</v>
          </cell>
          <cell r="BZ23">
            <v>0</v>
          </cell>
          <cell r="CA23">
            <v>0</v>
          </cell>
          <cell r="CB23">
            <v>0</v>
          </cell>
          <cell r="CC23">
            <v>0</v>
          </cell>
          <cell r="CD23">
            <v>1</v>
          </cell>
          <cell r="CE23">
            <v>0</v>
          </cell>
          <cell r="CF23">
            <v>0</v>
          </cell>
          <cell r="CG23">
            <v>0</v>
          </cell>
          <cell r="CH23">
            <v>6</v>
          </cell>
          <cell r="CI23">
            <v>70.400000000000006</v>
          </cell>
          <cell r="CJ23">
            <v>33.5</v>
          </cell>
          <cell r="CK23">
            <v>0</v>
          </cell>
          <cell r="CL23">
            <v>0</v>
          </cell>
          <cell r="CM23">
            <v>25.369999999999997</v>
          </cell>
          <cell r="CN23">
            <v>0</v>
          </cell>
          <cell r="CO23">
            <v>0</v>
          </cell>
          <cell r="CP23">
            <v>0</v>
          </cell>
          <cell r="CQ23">
            <v>0</v>
          </cell>
          <cell r="CR23">
            <v>0</v>
          </cell>
          <cell r="CS23">
            <v>0</v>
          </cell>
          <cell r="CT23">
            <v>7.95</v>
          </cell>
          <cell r="CU23">
            <v>0</v>
          </cell>
          <cell r="CV23">
            <v>98.72</v>
          </cell>
          <cell r="CW23">
            <v>0</v>
          </cell>
          <cell r="CX23">
            <v>0</v>
          </cell>
          <cell r="CY23">
            <v>0</v>
          </cell>
          <cell r="CZ23">
            <v>0</v>
          </cell>
          <cell r="DA23">
            <v>0</v>
          </cell>
          <cell r="DB23">
            <v>0</v>
          </cell>
          <cell r="DC23">
            <v>0</v>
          </cell>
          <cell r="DD23">
            <v>204</v>
          </cell>
          <cell r="DE23">
            <v>204</v>
          </cell>
          <cell r="DF23">
            <v>156.66999999999999</v>
          </cell>
          <cell r="DG23">
            <v>200</v>
          </cell>
          <cell r="DH23">
            <v>0</v>
          </cell>
          <cell r="DI23">
            <v>0</v>
          </cell>
          <cell r="DJ23">
            <v>0</v>
          </cell>
          <cell r="DK23">
            <v>0</v>
          </cell>
          <cell r="DL23">
            <v>5</v>
          </cell>
          <cell r="DM23">
            <v>1</v>
          </cell>
          <cell r="DN23">
            <v>0</v>
          </cell>
          <cell r="DO23">
            <v>21</v>
          </cell>
          <cell r="DP23">
            <v>1</v>
          </cell>
          <cell r="DQ23">
            <v>0</v>
          </cell>
          <cell r="DR23">
            <v>0</v>
          </cell>
          <cell r="DS23">
            <v>0</v>
          </cell>
          <cell r="DT23">
            <v>0</v>
          </cell>
          <cell r="DU23">
            <v>0</v>
          </cell>
          <cell r="DV23">
            <v>8</v>
          </cell>
          <cell r="DW23">
            <v>0</v>
          </cell>
          <cell r="DX23">
            <v>0</v>
          </cell>
          <cell r="DY23">
            <v>0</v>
          </cell>
          <cell r="DZ23">
            <v>3</v>
          </cell>
          <cell r="EA23">
            <v>0</v>
          </cell>
          <cell r="EB23">
            <v>0</v>
          </cell>
          <cell r="EC23">
            <v>0</v>
          </cell>
          <cell r="ED23">
            <v>43</v>
          </cell>
          <cell r="EE23">
            <v>10</v>
          </cell>
          <cell r="EF23">
            <v>9</v>
          </cell>
          <cell r="EG23">
            <v>53</v>
          </cell>
          <cell r="EH23">
            <v>1</v>
          </cell>
          <cell r="EI23">
            <v>0</v>
          </cell>
          <cell r="EJ23">
            <v>1</v>
          </cell>
          <cell r="EK23">
            <v>1</v>
          </cell>
          <cell r="EL23">
            <v>0</v>
          </cell>
          <cell r="EM23">
            <v>1</v>
          </cell>
          <cell r="EN23">
            <v>20650.890000000003</v>
          </cell>
          <cell r="EO23">
            <v>0</v>
          </cell>
          <cell r="EP23">
            <v>243.60000000000002</v>
          </cell>
          <cell r="EQ23">
            <v>64.010000000000005</v>
          </cell>
          <cell r="ER23">
            <v>2</v>
          </cell>
          <cell r="ES23">
            <v>14</v>
          </cell>
          <cell r="ET23">
            <v>0</v>
          </cell>
          <cell r="EU23">
            <v>0</v>
          </cell>
          <cell r="EV23">
            <v>0</v>
          </cell>
          <cell r="EW23">
            <v>0</v>
          </cell>
          <cell r="EX23">
            <v>0</v>
          </cell>
          <cell r="EY23">
            <v>1</v>
          </cell>
          <cell r="EZ23">
            <v>83.22</v>
          </cell>
          <cell r="FA23">
            <v>104</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row>
        <row r="24">
          <cell r="C24">
            <v>1</v>
          </cell>
          <cell r="D24">
            <v>0</v>
          </cell>
          <cell r="E24">
            <v>0</v>
          </cell>
          <cell r="F24">
            <v>5.66</v>
          </cell>
          <cell r="G24">
            <v>0</v>
          </cell>
          <cell r="H24">
            <v>0</v>
          </cell>
          <cell r="I24">
            <v>0</v>
          </cell>
          <cell r="J24">
            <v>16.53</v>
          </cell>
          <cell r="K24">
            <v>0</v>
          </cell>
          <cell r="L24">
            <v>0</v>
          </cell>
          <cell r="M24">
            <v>0</v>
          </cell>
          <cell r="N24">
            <v>0</v>
          </cell>
          <cell r="O24">
            <v>0</v>
          </cell>
          <cell r="P24">
            <v>2.06</v>
          </cell>
          <cell r="Q24">
            <v>0</v>
          </cell>
          <cell r="R24">
            <v>11.09</v>
          </cell>
          <cell r="S24">
            <v>0</v>
          </cell>
          <cell r="T24">
            <v>17</v>
          </cell>
          <cell r="U24">
            <v>0</v>
          </cell>
          <cell r="V24">
            <v>17</v>
          </cell>
          <cell r="W24">
            <v>0</v>
          </cell>
          <cell r="X24">
            <v>340</v>
          </cell>
          <cell r="Y24">
            <v>0</v>
          </cell>
          <cell r="Z24">
            <v>0</v>
          </cell>
          <cell r="AA24">
            <v>0</v>
          </cell>
          <cell r="AB24">
            <v>9.82</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1</v>
          </cell>
          <cell r="BZ24">
            <v>0</v>
          </cell>
          <cell r="CA24">
            <v>0</v>
          </cell>
          <cell r="CB24">
            <v>0</v>
          </cell>
          <cell r="CC24">
            <v>0</v>
          </cell>
          <cell r="CD24">
            <v>0</v>
          </cell>
          <cell r="CE24">
            <v>1</v>
          </cell>
          <cell r="CF24">
            <v>0</v>
          </cell>
          <cell r="CG24">
            <v>0</v>
          </cell>
          <cell r="CH24">
            <v>0</v>
          </cell>
          <cell r="CI24">
            <v>74.800000000000011</v>
          </cell>
          <cell r="CJ24">
            <v>5.8000000000000007</v>
          </cell>
          <cell r="CK24">
            <v>0</v>
          </cell>
          <cell r="CL24">
            <v>0</v>
          </cell>
          <cell r="CM24">
            <v>19.649999999999999</v>
          </cell>
          <cell r="CN24">
            <v>0</v>
          </cell>
          <cell r="CO24">
            <v>0</v>
          </cell>
          <cell r="CP24">
            <v>0</v>
          </cell>
          <cell r="CQ24">
            <v>0</v>
          </cell>
          <cell r="CR24">
            <v>0</v>
          </cell>
          <cell r="CS24">
            <v>0</v>
          </cell>
          <cell r="CT24">
            <v>0</v>
          </cell>
          <cell r="CU24">
            <v>0</v>
          </cell>
          <cell r="CV24">
            <v>34.96</v>
          </cell>
          <cell r="CW24">
            <v>0</v>
          </cell>
          <cell r="CX24">
            <v>0</v>
          </cell>
          <cell r="CY24">
            <v>0</v>
          </cell>
          <cell r="CZ24">
            <v>0</v>
          </cell>
          <cell r="DA24">
            <v>0</v>
          </cell>
          <cell r="DB24">
            <v>0</v>
          </cell>
          <cell r="DC24">
            <v>0</v>
          </cell>
          <cell r="DD24">
            <v>0</v>
          </cell>
          <cell r="DE24">
            <v>0</v>
          </cell>
          <cell r="DF24">
            <v>4.5</v>
          </cell>
          <cell r="DG24">
            <v>0</v>
          </cell>
          <cell r="DH24">
            <v>0</v>
          </cell>
          <cell r="DI24">
            <v>0</v>
          </cell>
          <cell r="DJ24">
            <v>0</v>
          </cell>
          <cell r="DK24">
            <v>0</v>
          </cell>
          <cell r="DL24">
            <v>12</v>
          </cell>
          <cell r="DM24">
            <v>0</v>
          </cell>
          <cell r="DN24">
            <v>0</v>
          </cell>
          <cell r="DO24">
            <v>23</v>
          </cell>
          <cell r="DP24">
            <v>0</v>
          </cell>
          <cell r="DQ24">
            <v>0</v>
          </cell>
          <cell r="DR24">
            <v>0</v>
          </cell>
          <cell r="DS24">
            <v>0</v>
          </cell>
          <cell r="DT24">
            <v>0</v>
          </cell>
          <cell r="DU24">
            <v>0</v>
          </cell>
          <cell r="DV24">
            <v>2</v>
          </cell>
          <cell r="DW24">
            <v>0</v>
          </cell>
          <cell r="DX24">
            <v>1</v>
          </cell>
          <cell r="DY24">
            <v>1</v>
          </cell>
          <cell r="DZ24">
            <v>0</v>
          </cell>
          <cell r="EA24">
            <v>0</v>
          </cell>
          <cell r="EB24">
            <v>0</v>
          </cell>
          <cell r="EC24">
            <v>0</v>
          </cell>
          <cell r="ED24">
            <v>37</v>
          </cell>
          <cell r="EE24">
            <v>1</v>
          </cell>
          <cell r="EF24">
            <v>0</v>
          </cell>
          <cell r="EG24">
            <v>28</v>
          </cell>
          <cell r="EH24">
            <v>0</v>
          </cell>
          <cell r="EI24">
            <v>0</v>
          </cell>
          <cell r="EJ24">
            <v>2</v>
          </cell>
          <cell r="EK24">
            <v>1</v>
          </cell>
          <cell r="EL24">
            <v>0</v>
          </cell>
          <cell r="EM24">
            <v>1</v>
          </cell>
          <cell r="EN24">
            <v>21658.240000000002</v>
          </cell>
          <cell r="EO24">
            <v>0</v>
          </cell>
          <cell r="EP24">
            <v>364.35</v>
          </cell>
          <cell r="EQ24">
            <v>48.13</v>
          </cell>
          <cell r="ER24">
            <v>0</v>
          </cell>
          <cell r="ES24">
            <v>5</v>
          </cell>
          <cell r="ET24">
            <v>0</v>
          </cell>
          <cell r="EU24">
            <v>1</v>
          </cell>
          <cell r="EV24">
            <v>1</v>
          </cell>
          <cell r="EW24">
            <v>0</v>
          </cell>
          <cell r="EX24">
            <v>1</v>
          </cell>
          <cell r="EY24">
            <v>1</v>
          </cell>
          <cell r="EZ24">
            <v>44.19</v>
          </cell>
          <cell r="FA24">
            <v>82</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10</v>
          </cell>
          <cell r="GN24">
            <v>0</v>
          </cell>
          <cell r="GO24">
            <v>0</v>
          </cell>
          <cell r="GP24">
            <v>0</v>
          </cell>
          <cell r="GQ24">
            <v>0</v>
          </cell>
          <cell r="GR24">
            <v>0</v>
          </cell>
          <cell r="GS24">
            <v>0</v>
          </cell>
          <cell r="GT24">
            <v>0</v>
          </cell>
          <cell r="GU24">
            <v>0</v>
          </cell>
        </row>
        <row r="25">
          <cell r="C25">
            <v>1</v>
          </cell>
          <cell r="D25">
            <v>0</v>
          </cell>
          <cell r="E25">
            <v>0</v>
          </cell>
          <cell r="F25">
            <v>0</v>
          </cell>
          <cell r="G25">
            <v>0</v>
          </cell>
          <cell r="H25">
            <v>0</v>
          </cell>
          <cell r="I25">
            <v>0</v>
          </cell>
          <cell r="J25">
            <v>3.7800000000000002</v>
          </cell>
          <cell r="K25">
            <v>0</v>
          </cell>
          <cell r="L25">
            <v>0</v>
          </cell>
          <cell r="M25">
            <v>0</v>
          </cell>
          <cell r="N25">
            <v>0</v>
          </cell>
          <cell r="O25">
            <v>0</v>
          </cell>
          <cell r="P25">
            <v>1.77</v>
          </cell>
          <cell r="Q25">
            <v>0</v>
          </cell>
          <cell r="R25">
            <v>2.09</v>
          </cell>
          <cell r="S25">
            <v>0</v>
          </cell>
          <cell r="T25">
            <v>8.09</v>
          </cell>
          <cell r="U25">
            <v>0</v>
          </cell>
          <cell r="V25">
            <v>8.09</v>
          </cell>
          <cell r="W25">
            <v>0</v>
          </cell>
          <cell r="X25">
            <v>161.80000000000001</v>
          </cell>
          <cell r="Y25">
            <v>0</v>
          </cell>
          <cell r="Z25">
            <v>0</v>
          </cell>
          <cell r="AA25">
            <v>0</v>
          </cell>
          <cell r="AB25">
            <v>5.8</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6</v>
          </cell>
          <cell r="AZ25">
            <v>0</v>
          </cell>
          <cell r="BA25">
            <v>639.4</v>
          </cell>
          <cell r="BB25">
            <v>4.5</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11</v>
          </cell>
          <cell r="BS25">
            <v>0</v>
          </cell>
          <cell r="BT25">
            <v>0</v>
          </cell>
          <cell r="BU25">
            <v>0</v>
          </cell>
          <cell r="BV25">
            <v>0</v>
          </cell>
          <cell r="BW25">
            <v>0</v>
          </cell>
          <cell r="BX25">
            <v>0.5</v>
          </cell>
          <cell r="BY25">
            <v>0.5</v>
          </cell>
          <cell r="BZ25">
            <v>1</v>
          </cell>
          <cell r="CA25">
            <v>0</v>
          </cell>
          <cell r="CB25">
            <v>0</v>
          </cell>
          <cell r="CC25">
            <v>0</v>
          </cell>
          <cell r="CD25">
            <v>0.5</v>
          </cell>
          <cell r="CE25">
            <v>0.5</v>
          </cell>
          <cell r="CF25">
            <v>1</v>
          </cell>
          <cell r="CG25">
            <v>0</v>
          </cell>
          <cell r="CH25">
            <v>0</v>
          </cell>
          <cell r="CI25">
            <v>36.200000000000003</v>
          </cell>
          <cell r="CJ25">
            <v>94.77</v>
          </cell>
          <cell r="CK25">
            <v>4.5</v>
          </cell>
          <cell r="CL25">
            <v>0</v>
          </cell>
          <cell r="CM25">
            <v>20.399999999999999</v>
          </cell>
          <cell r="CN25">
            <v>0</v>
          </cell>
          <cell r="CO25">
            <v>0</v>
          </cell>
          <cell r="CP25">
            <v>0</v>
          </cell>
          <cell r="CQ25">
            <v>0.25</v>
          </cell>
          <cell r="CR25">
            <v>0</v>
          </cell>
          <cell r="CS25">
            <v>3.5</v>
          </cell>
          <cell r="CT25">
            <v>0</v>
          </cell>
          <cell r="CU25">
            <v>0</v>
          </cell>
          <cell r="CV25">
            <v>103.46</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10</v>
          </cell>
          <cell r="DP25">
            <v>0</v>
          </cell>
          <cell r="DQ25">
            <v>0</v>
          </cell>
          <cell r="DR25">
            <v>0</v>
          </cell>
          <cell r="DS25">
            <v>0</v>
          </cell>
          <cell r="DT25">
            <v>0</v>
          </cell>
          <cell r="DU25">
            <v>0</v>
          </cell>
          <cell r="DV25">
            <v>10</v>
          </cell>
          <cell r="DW25">
            <v>0</v>
          </cell>
          <cell r="DX25">
            <v>0</v>
          </cell>
          <cell r="DY25">
            <v>0</v>
          </cell>
          <cell r="DZ25">
            <v>0</v>
          </cell>
          <cell r="EA25">
            <v>0</v>
          </cell>
          <cell r="EB25">
            <v>0</v>
          </cell>
          <cell r="EC25">
            <v>0</v>
          </cell>
          <cell r="ED25">
            <v>32</v>
          </cell>
          <cell r="EE25">
            <v>9</v>
          </cell>
          <cell r="EF25">
            <v>1</v>
          </cell>
          <cell r="EG25">
            <v>68</v>
          </cell>
          <cell r="EH25">
            <v>0</v>
          </cell>
          <cell r="EI25">
            <v>0</v>
          </cell>
          <cell r="EJ25">
            <v>0</v>
          </cell>
          <cell r="EK25">
            <v>0</v>
          </cell>
          <cell r="EL25">
            <v>1</v>
          </cell>
          <cell r="EM25">
            <v>1</v>
          </cell>
          <cell r="EN25">
            <v>21968.300000000007</v>
          </cell>
          <cell r="EO25">
            <v>0</v>
          </cell>
          <cell r="EP25">
            <v>210.89000000000016</v>
          </cell>
          <cell r="EQ25">
            <v>61.22999999999999</v>
          </cell>
          <cell r="ER25">
            <v>3</v>
          </cell>
          <cell r="ES25">
            <v>4</v>
          </cell>
          <cell r="ET25">
            <v>0</v>
          </cell>
          <cell r="EU25">
            <v>1</v>
          </cell>
          <cell r="EV25">
            <v>0</v>
          </cell>
          <cell r="EW25">
            <v>0</v>
          </cell>
          <cell r="EX25">
            <v>0</v>
          </cell>
          <cell r="EY25">
            <v>0</v>
          </cell>
          <cell r="EZ25">
            <v>0</v>
          </cell>
          <cell r="FA25">
            <v>80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5</v>
          </cell>
          <cell r="GN25">
            <v>0</v>
          </cell>
          <cell r="GO25">
            <v>0</v>
          </cell>
          <cell r="GP25">
            <v>0</v>
          </cell>
          <cell r="GQ25">
            <v>0</v>
          </cell>
          <cell r="GR25">
            <v>0</v>
          </cell>
          <cell r="GS25">
            <v>0</v>
          </cell>
          <cell r="GT25">
            <v>0</v>
          </cell>
          <cell r="GU25">
            <v>0</v>
          </cell>
        </row>
        <row r="26">
          <cell r="C26">
            <v>1</v>
          </cell>
          <cell r="D26">
            <v>0</v>
          </cell>
          <cell r="E26">
            <v>0</v>
          </cell>
          <cell r="F26">
            <v>0.52</v>
          </cell>
          <cell r="G26">
            <v>0</v>
          </cell>
          <cell r="H26">
            <v>0</v>
          </cell>
          <cell r="I26">
            <v>0</v>
          </cell>
          <cell r="J26">
            <v>162.29000000000002</v>
          </cell>
          <cell r="K26">
            <v>0</v>
          </cell>
          <cell r="L26">
            <v>39</v>
          </cell>
          <cell r="M26">
            <v>0</v>
          </cell>
          <cell r="N26">
            <v>0</v>
          </cell>
          <cell r="O26">
            <v>0</v>
          </cell>
          <cell r="P26">
            <v>14.639999999999999</v>
          </cell>
          <cell r="Q26">
            <v>0</v>
          </cell>
          <cell r="R26">
            <v>124.73000000000002</v>
          </cell>
          <cell r="S26">
            <v>0</v>
          </cell>
          <cell r="T26">
            <v>94.72</v>
          </cell>
          <cell r="U26">
            <v>0</v>
          </cell>
          <cell r="V26">
            <v>94.72</v>
          </cell>
          <cell r="W26">
            <v>0</v>
          </cell>
          <cell r="X26">
            <v>1894.42</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2</v>
          </cell>
          <cell r="AS26">
            <v>0</v>
          </cell>
          <cell r="AT26">
            <v>18</v>
          </cell>
          <cell r="AU26">
            <v>0</v>
          </cell>
          <cell r="AV26">
            <v>2</v>
          </cell>
          <cell r="AW26">
            <v>0</v>
          </cell>
          <cell r="AX26">
            <v>0</v>
          </cell>
          <cell r="AY26">
            <v>6</v>
          </cell>
          <cell r="AZ26">
            <v>0</v>
          </cell>
          <cell r="BA26">
            <v>639.4</v>
          </cell>
          <cell r="BB26">
            <v>4.5</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11</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117.46000000000001</v>
          </cell>
          <cell r="CJ26">
            <v>53.27</v>
          </cell>
          <cell r="CK26">
            <v>6</v>
          </cell>
          <cell r="CL26">
            <v>0</v>
          </cell>
          <cell r="CM26">
            <v>68.23</v>
          </cell>
          <cell r="CN26">
            <v>0</v>
          </cell>
          <cell r="CO26">
            <v>0</v>
          </cell>
          <cell r="CP26">
            <v>0</v>
          </cell>
          <cell r="CQ26">
            <v>0</v>
          </cell>
          <cell r="CR26">
            <v>0</v>
          </cell>
          <cell r="CS26">
            <v>0.3</v>
          </cell>
          <cell r="CT26">
            <v>0</v>
          </cell>
          <cell r="CU26">
            <v>0</v>
          </cell>
          <cell r="CV26">
            <v>179.91000000000003</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18</v>
          </cell>
          <cell r="DP26">
            <v>0</v>
          </cell>
          <cell r="DQ26">
            <v>0</v>
          </cell>
          <cell r="DR26">
            <v>0</v>
          </cell>
          <cell r="DS26">
            <v>0</v>
          </cell>
          <cell r="DT26">
            <v>2</v>
          </cell>
          <cell r="DU26">
            <v>0</v>
          </cell>
          <cell r="DV26">
            <v>17</v>
          </cell>
          <cell r="DW26">
            <v>0</v>
          </cell>
          <cell r="DX26">
            <v>0</v>
          </cell>
          <cell r="DY26">
            <v>0</v>
          </cell>
          <cell r="DZ26">
            <v>3</v>
          </cell>
          <cell r="EA26">
            <v>0</v>
          </cell>
          <cell r="EB26">
            <v>0</v>
          </cell>
          <cell r="EC26">
            <v>0</v>
          </cell>
          <cell r="ED26">
            <v>38</v>
          </cell>
          <cell r="EE26">
            <v>9</v>
          </cell>
          <cell r="EF26">
            <v>3</v>
          </cell>
          <cell r="EG26">
            <v>11</v>
          </cell>
          <cell r="EH26">
            <v>4</v>
          </cell>
          <cell r="EI26">
            <v>0</v>
          </cell>
          <cell r="EJ26">
            <v>3</v>
          </cell>
          <cell r="EK26">
            <v>15</v>
          </cell>
          <cell r="EL26">
            <v>1</v>
          </cell>
          <cell r="EM26">
            <v>0</v>
          </cell>
          <cell r="EN26">
            <v>18006.589999999997</v>
          </cell>
          <cell r="EO26">
            <v>0</v>
          </cell>
          <cell r="EP26">
            <v>245.94</v>
          </cell>
          <cell r="EQ26">
            <v>51.24</v>
          </cell>
          <cell r="ER26">
            <v>3</v>
          </cell>
          <cell r="ES26">
            <v>8</v>
          </cell>
          <cell r="ET26">
            <v>0</v>
          </cell>
          <cell r="EU26">
            <v>1</v>
          </cell>
          <cell r="EV26">
            <v>1</v>
          </cell>
          <cell r="EW26">
            <v>0</v>
          </cell>
          <cell r="EX26">
            <v>0</v>
          </cell>
          <cell r="EY26">
            <v>1</v>
          </cell>
          <cell r="EZ26">
            <v>0</v>
          </cell>
          <cell r="FA26">
            <v>84</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row>
        <row r="27">
          <cell r="C27">
            <v>1</v>
          </cell>
          <cell r="D27">
            <v>0</v>
          </cell>
          <cell r="E27">
            <v>0</v>
          </cell>
          <cell r="F27">
            <v>0</v>
          </cell>
          <cell r="G27">
            <v>0</v>
          </cell>
          <cell r="H27">
            <v>0</v>
          </cell>
          <cell r="I27">
            <v>0</v>
          </cell>
          <cell r="J27">
            <v>56.18</v>
          </cell>
          <cell r="K27">
            <v>0</v>
          </cell>
          <cell r="L27">
            <v>0</v>
          </cell>
          <cell r="M27">
            <v>0</v>
          </cell>
          <cell r="N27">
            <v>0</v>
          </cell>
          <cell r="O27">
            <v>0</v>
          </cell>
          <cell r="P27">
            <v>3.69</v>
          </cell>
          <cell r="Q27">
            <v>0</v>
          </cell>
          <cell r="R27">
            <v>39.43</v>
          </cell>
          <cell r="S27">
            <v>0</v>
          </cell>
          <cell r="T27">
            <v>13.7</v>
          </cell>
          <cell r="U27">
            <v>0</v>
          </cell>
          <cell r="V27">
            <v>13.2</v>
          </cell>
          <cell r="W27">
            <v>0</v>
          </cell>
          <cell r="X27">
            <v>264.10000000000002</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1</v>
          </cell>
          <cell r="BU27">
            <v>0.2</v>
          </cell>
          <cell r="BV27">
            <v>0</v>
          </cell>
          <cell r="BW27">
            <v>0</v>
          </cell>
          <cell r="BX27">
            <v>0</v>
          </cell>
          <cell r="BY27">
            <v>1</v>
          </cell>
          <cell r="BZ27">
            <v>0</v>
          </cell>
          <cell r="CA27">
            <v>0</v>
          </cell>
          <cell r="CB27">
            <v>0</v>
          </cell>
          <cell r="CC27">
            <v>0</v>
          </cell>
          <cell r="CD27">
            <v>0</v>
          </cell>
          <cell r="CE27">
            <v>1</v>
          </cell>
          <cell r="CF27">
            <v>0</v>
          </cell>
          <cell r="CG27">
            <v>0</v>
          </cell>
          <cell r="CH27">
            <v>0</v>
          </cell>
          <cell r="CI27">
            <v>58.26</v>
          </cell>
          <cell r="CJ27">
            <v>15.41</v>
          </cell>
          <cell r="CK27">
            <v>0</v>
          </cell>
          <cell r="CL27">
            <v>0</v>
          </cell>
          <cell r="CM27">
            <v>11.219999999999999</v>
          </cell>
          <cell r="CN27">
            <v>0</v>
          </cell>
          <cell r="CO27">
            <v>0</v>
          </cell>
          <cell r="CP27">
            <v>0</v>
          </cell>
          <cell r="CQ27">
            <v>0</v>
          </cell>
          <cell r="CR27">
            <v>0</v>
          </cell>
          <cell r="CS27">
            <v>0</v>
          </cell>
          <cell r="CT27">
            <v>0</v>
          </cell>
          <cell r="CU27">
            <v>0</v>
          </cell>
          <cell r="CV27">
            <v>50.109999999999992</v>
          </cell>
          <cell r="CW27">
            <v>0</v>
          </cell>
          <cell r="CX27">
            <v>0</v>
          </cell>
          <cell r="CY27">
            <v>0</v>
          </cell>
          <cell r="CZ27">
            <v>0</v>
          </cell>
          <cell r="DA27">
            <v>0</v>
          </cell>
          <cell r="DB27">
            <v>0</v>
          </cell>
          <cell r="DC27">
            <v>0</v>
          </cell>
          <cell r="DD27">
            <v>2</v>
          </cell>
          <cell r="DE27">
            <v>2</v>
          </cell>
          <cell r="DF27">
            <v>0</v>
          </cell>
          <cell r="DG27">
            <v>0</v>
          </cell>
          <cell r="DH27">
            <v>0</v>
          </cell>
          <cell r="DI27">
            <v>0</v>
          </cell>
          <cell r="DJ27">
            <v>0</v>
          </cell>
          <cell r="DK27">
            <v>0</v>
          </cell>
          <cell r="DL27">
            <v>0</v>
          </cell>
          <cell r="DM27">
            <v>0</v>
          </cell>
          <cell r="DN27">
            <v>0</v>
          </cell>
          <cell r="DO27">
            <v>25</v>
          </cell>
          <cell r="DP27">
            <v>0</v>
          </cell>
          <cell r="DQ27">
            <v>0</v>
          </cell>
          <cell r="DR27">
            <v>0</v>
          </cell>
          <cell r="DS27">
            <v>0</v>
          </cell>
          <cell r="DT27">
            <v>0</v>
          </cell>
          <cell r="DU27">
            <v>0</v>
          </cell>
          <cell r="DV27">
            <v>3</v>
          </cell>
          <cell r="DW27">
            <v>0</v>
          </cell>
          <cell r="DX27">
            <v>1</v>
          </cell>
          <cell r="DY27">
            <v>0</v>
          </cell>
          <cell r="DZ27">
            <v>6</v>
          </cell>
          <cell r="EA27">
            <v>0</v>
          </cell>
          <cell r="EB27">
            <v>0</v>
          </cell>
          <cell r="EC27">
            <v>0</v>
          </cell>
          <cell r="ED27">
            <v>40</v>
          </cell>
          <cell r="EE27">
            <v>21</v>
          </cell>
          <cell r="EF27">
            <v>5</v>
          </cell>
          <cell r="EG27">
            <v>15</v>
          </cell>
          <cell r="EH27">
            <v>0</v>
          </cell>
          <cell r="EI27">
            <v>0</v>
          </cell>
          <cell r="EJ27">
            <v>5</v>
          </cell>
          <cell r="EK27">
            <v>1</v>
          </cell>
          <cell r="EL27">
            <v>0</v>
          </cell>
          <cell r="EM27">
            <v>1</v>
          </cell>
          <cell r="EN27">
            <v>12216.609999999999</v>
          </cell>
          <cell r="EO27">
            <v>0</v>
          </cell>
          <cell r="EP27">
            <v>207.52999999999997</v>
          </cell>
          <cell r="EQ27">
            <v>54.939999999999991</v>
          </cell>
          <cell r="ER27">
            <v>3</v>
          </cell>
          <cell r="ES27">
            <v>16</v>
          </cell>
          <cell r="ET27">
            <v>0</v>
          </cell>
          <cell r="EU27">
            <v>0</v>
          </cell>
          <cell r="EV27">
            <v>0</v>
          </cell>
          <cell r="EW27">
            <v>0</v>
          </cell>
          <cell r="EX27">
            <v>2</v>
          </cell>
          <cell r="EY27">
            <v>3</v>
          </cell>
          <cell r="EZ27">
            <v>96.509999999999991</v>
          </cell>
          <cell r="FA27">
            <v>90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row>
        <row r="28">
          <cell r="C28">
            <v>1</v>
          </cell>
          <cell r="D28">
            <v>0</v>
          </cell>
          <cell r="E28">
            <v>0</v>
          </cell>
          <cell r="F28">
            <v>0</v>
          </cell>
          <cell r="G28">
            <v>0.76</v>
          </cell>
          <cell r="H28">
            <v>0</v>
          </cell>
          <cell r="I28">
            <v>0</v>
          </cell>
          <cell r="J28">
            <v>129.41000000000003</v>
          </cell>
          <cell r="K28">
            <v>4.5</v>
          </cell>
          <cell r="L28">
            <v>0</v>
          </cell>
          <cell r="M28">
            <v>0</v>
          </cell>
          <cell r="N28">
            <v>0</v>
          </cell>
          <cell r="O28">
            <v>0</v>
          </cell>
          <cell r="P28">
            <v>3.3000000000000003</v>
          </cell>
          <cell r="Q28">
            <v>0.5</v>
          </cell>
          <cell r="R28">
            <v>117.36</v>
          </cell>
          <cell r="S28">
            <v>2</v>
          </cell>
          <cell r="T28">
            <v>17.53</v>
          </cell>
          <cell r="U28">
            <v>3</v>
          </cell>
          <cell r="V28">
            <v>17.53</v>
          </cell>
          <cell r="W28">
            <v>3</v>
          </cell>
          <cell r="X28">
            <v>350.66</v>
          </cell>
          <cell r="Y28">
            <v>60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52.419999999999995</v>
          </cell>
          <cell r="CJ28">
            <v>50.11</v>
          </cell>
          <cell r="CK28">
            <v>0</v>
          </cell>
          <cell r="CL28">
            <v>0</v>
          </cell>
          <cell r="CM28">
            <v>21.83</v>
          </cell>
          <cell r="CN28">
            <v>0</v>
          </cell>
          <cell r="CO28">
            <v>0</v>
          </cell>
          <cell r="CP28">
            <v>0</v>
          </cell>
          <cell r="CQ28">
            <v>5.8599999999999994</v>
          </cell>
          <cell r="CR28">
            <v>0.28000000000000003</v>
          </cell>
          <cell r="CS28">
            <v>1</v>
          </cell>
          <cell r="CT28">
            <v>0</v>
          </cell>
          <cell r="CU28">
            <v>0</v>
          </cell>
          <cell r="CV28">
            <v>79.099999999999994</v>
          </cell>
          <cell r="CW28">
            <v>0</v>
          </cell>
          <cell r="CX28">
            <v>0</v>
          </cell>
          <cell r="CY28">
            <v>0</v>
          </cell>
          <cell r="CZ28">
            <v>0</v>
          </cell>
          <cell r="DA28">
            <v>0</v>
          </cell>
          <cell r="DB28">
            <v>0</v>
          </cell>
          <cell r="DC28">
            <v>0</v>
          </cell>
          <cell r="DD28">
            <v>3</v>
          </cell>
          <cell r="DE28">
            <v>3</v>
          </cell>
          <cell r="DF28">
            <v>26.67</v>
          </cell>
          <cell r="DG28">
            <v>0</v>
          </cell>
          <cell r="DH28">
            <v>0</v>
          </cell>
          <cell r="DI28">
            <v>0</v>
          </cell>
          <cell r="DJ28">
            <v>0</v>
          </cell>
          <cell r="DK28">
            <v>0</v>
          </cell>
          <cell r="DL28">
            <v>0</v>
          </cell>
          <cell r="DM28">
            <v>0</v>
          </cell>
          <cell r="DN28">
            <v>0</v>
          </cell>
          <cell r="DO28">
            <v>11</v>
          </cell>
          <cell r="DP28">
            <v>0</v>
          </cell>
          <cell r="DQ28">
            <v>0</v>
          </cell>
          <cell r="DR28">
            <v>0</v>
          </cell>
          <cell r="DS28">
            <v>0</v>
          </cell>
          <cell r="DT28">
            <v>0</v>
          </cell>
          <cell r="DU28">
            <v>0</v>
          </cell>
          <cell r="DV28">
            <v>8</v>
          </cell>
          <cell r="DW28">
            <v>0</v>
          </cell>
          <cell r="DX28">
            <v>0</v>
          </cell>
          <cell r="DY28">
            <v>0</v>
          </cell>
          <cell r="DZ28">
            <v>3</v>
          </cell>
          <cell r="EA28">
            <v>0</v>
          </cell>
          <cell r="EB28">
            <v>0</v>
          </cell>
          <cell r="EC28">
            <v>1</v>
          </cell>
          <cell r="ED28">
            <v>55</v>
          </cell>
          <cell r="EE28">
            <v>7</v>
          </cell>
          <cell r="EF28">
            <v>0</v>
          </cell>
          <cell r="EG28">
            <v>16</v>
          </cell>
          <cell r="EH28">
            <v>0</v>
          </cell>
          <cell r="EI28">
            <v>0</v>
          </cell>
          <cell r="EJ28">
            <v>4</v>
          </cell>
          <cell r="EK28">
            <v>10</v>
          </cell>
          <cell r="EL28">
            <v>0</v>
          </cell>
          <cell r="EM28">
            <v>1</v>
          </cell>
          <cell r="EN28">
            <v>22302.440000000002</v>
          </cell>
          <cell r="EO28">
            <v>0</v>
          </cell>
          <cell r="EP28">
            <v>136.57999999999998</v>
          </cell>
          <cell r="EQ28">
            <v>23.4</v>
          </cell>
          <cell r="ER28">
            <v>1</v>
          </cell>
          <cell r="ES28">
            <v>1</v>
          </cell>
          <cell r="ET28">
            <v>0</v>
          </cell>
          <cell r="EU28">
            <v>0</v>
          </cell>
          <cell r="EV28">
            <v>0</v>
          </cell>
          <cell r="EW28">
            <v>0</v>
          </cell>
          <cell r="EX28">
            <v>1</v>
          </cell>
          <cell r="EY28">
            <v>2</v>
          </cell>
          <cell r="EZ28">
            <v>26.63</v>
          </cell>
          <cell r="FA28">
            <v>80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row>
        <row r="29">
          <cell r="C29">
            <v>1</v>
          </cell>
          <cell r="D29">
            <v>0</v>
          </cell>
          <cell r="E29">
            <v>0</v>
          </cell>
          <cell r="F29">
            <v>0</v>
          </cell>
          <cell r="G29">
            <v>0</v>
          </cell>
          <cell r="H29">
            <v>0</v>
          </cell>
          <cell r="I29">
            <v>0</v>
          </cell>
          <cell r="J29">
            <v>19.34</v>
          </cell>
          <cell r="K29">
            <v>0</v>
          </cell>
          <cell r="L29">
            <v>0</v>
          </cell>
          <cell r="M29">
            <v>0</v>
          </cell>
          <cell r="N29">
            <v>0</v>
          </cell>
          <cell r="O29">
            <v>0</v>
          </cell>
          <cell r="P29">
            <v>2.1</v>
          </cell>
          <cell r="Q29">
            <v>0</v>
          </cell>
          <cell r="R29">
            <v>13.44</v>
          </cell>
          <cell r="S29">
            <v>0</v>
          </cell>
          <cell r="T29">
            <v>16.7</v>
          </cell>
          <cell r="U29">
            <v>0</v>
          </cell>
          <cell r="V29">
            <v>10.25</v>
          </cell>
          <cell r="W29">
            <v>0</v>
          </cell>
          <cell r="X29">
            <v>0</v>
          </cell>
          <cell r="Y29">
            <v>0</v>
          </cell>
          <cell r="Z29">
            <v>5</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59</v>
          </cell>
          <cell r="CJ29">
            <v>12.04</v>
          </cell>
          <cell r="CK29">
            <v>0</v>
          </cell>
          <cell r="CL29">
            <v>0</v>
          </cell>
          <cell r="CM29">
            <v>10.039999999999999</v>
          </cell>
          <cell r="CN29">
            <v>0</v>
          </cell>
          <cell r="CO29">
            <v>0</v>
          </cell>
          <cell r="CP29">
            <v>0</v>
          </cell>
          <cell r="CQ29">
            <v>0</v>
          </cell>
          <cell r="CR29">
            <v>0</v>
          </cell>
          <cell r="CS29">
            <v>8.82</v>
          </cell>
          <cell r="CT29">
            <v>0</v>
          </cell>
          <cell r="CU29">
            <v>0</v>
          </cell>
          <cell r="CV29">
            <v>39.43</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1</v>
          </cell>
          <cell r="DQ29">
            <v>0</v>
          </cell>
          <cell r="DR29">
            <v>0</v>
          </cell>
          <cell r="DS29">
            <v>0</v>
          </cell>
          <cell r="DT29">
            <v>0</v>
          </cell>
          <cell r="DU29">
            <v>0</v>
          </cell>
          <cell r="DV29">
            <v>6</v>
          </cell>
          <cell r="DW29">
            <v>0</v>
          </cell>
          <cell r="DX29">
            <v>0</v>
          </cell>
          <cell r="DY29">
            <v>0</v>
          </cell>
          <cell r="DZ29">
            <v>1</v>
          </cell>
          <cell r="EA29">
            <v>0</v>
          </cell>
          <cell r="EB29">
            <v>0</v>
          </cell>
          <cell r="EC29">
            <v>0</v>
          </cell>
          <cell r="ED29">
            <v>978</v>
          </cell>
          <cell r="EE29">
            <v>85</v>
          </cell>
          <cell r="EF29">
            <v>5</v>
          </cell>
          <cell r="EG29">
            <v>0</v>
          </cell>
          <cell r="EH29">
            <v>3</v>
          </cell>
          <cell r="EI29">
            <v>0</v>
          </cell>
          <cell r="EJ29">
            <v>2</v>
          </cell>
          <cell r="EK29">
            <v>0</v>
          </cell>
          <cell r="EL29">
            <v>0</v>
          </cell>
          <cell r="EM29">
            <v>0</v>
          </cell>
          <cell r="EN29">
            <v>30782.51</v>
          </cell>
          <cell r="EO29">
            <v>0</v>
          </cell>
          <cell r="EP29">
            <v>0</v>
          </cell>
          <cell r="EQ29">
            <v>0</v>
          </cell>
          <cell r="ER29">
            <v>1</v>
          </cell>
          <cell r="ES29">
            <v>1</v>
          </cell>
          <cell r="ET29">
            <v>0</v>
          </cell>
          <cell r="EU29">
            <v>0</v>
          </cell>
          <cell r="EV29">
            <v>0</v>
          </cell>
          <cell r="EW29">
            <v>0</v>
          </cell>
          <cell r="EX29">
            <v>1</v>
          </cell>
          <cell r="EY29">
            <v>2</v>
          </cell>
          <cell r="EZ29">
            <v>0</v>
          </cell>
          <cell r="FA29">
            <v>81</v>
          </cell>
          <cell r="FB29">
            <v>804</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row>
        <row r="30">
          <cell r="C30">
            <v>1</v>
          </cell>
          <cell r="D30">
            <v>0</v>
          </cell>
          <cell r="E30">
            <v>0</v>
          </cell>
          <cell r="F30">
            <v>0</v>
          </cell>
          <cell r="G30">
            <v>0</v>
          </cell>
          <cell r="H30">
            <v>0</v>
          </cell>
          <cell r="I30">
            <v>0</v>
          </cell>
          <cell r="J30">
            <v>17.059999999999999</v>
          </cell>
          <cell r="K30">
            <v>0</v>
          </cell>
          <cell r="L30">
            <v>0</v>
          </cell>
          <cell r="M30">
            <v>0</v>
          </cell>
          <cell r="N30">
            <v>0</v>
          </cell>
          <cell r="O30">
            <v>0</v>
          </cell>
          <cell r="P30">
            <v>2.5</v>
          </cell>
          <cell r="Q30">
            <v>0</v>
          </cell>
          <cell r="R30">
            <v>12.76</v>
          </cell>
          <cell r="S30">
            <v>0</v>
          </cell>
          <cell r="T30">
            <v>17.149999999999999</v>
          </cell>
          <cell r="U30">
            <v>0</v>
          </cell>
          <cell r="V30">
            <v>14.52</v>
          </cell>
          <cell r="W30">
            <v>0</v>
          </cell>
          <cell r="X30">
            <v>0</v>
          </cell>
          <cell r="Y30">
            <v>0</v>
          </cell>
          <cell r="Z30">
            <v>7.08</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26.4</v>
          </cell>
          <cell r="CJ30">
            <v>88.17</v>
          </cell>
          <cell r="CK30">
            <v>0</v>
          </cell>
          <cell r="CL30">
            <v>0</v>
          </cell>
          <cell r="CM30">
            <v>6.44</v>
          </cell>
          <cell r="CN30">
            <v>0</v>
          </cell>
          <cell r="CO30">
            <v>0</v>
          </cell>
          <cell r="CP30">
            <v>0</v>
          </cell>
          <cell r="CQ30">
            <v>0</v>
          </cell>
          <cell r="CR30">
            <v>0</v>
          </cell>
          <cell r="CS30">
            <v>2</v>
          </cell>
          <cell r="CT30">
            <v>0</v>
          </cell>
          <cell r="CU30">
            <v>0.32</v>
          </cell>
          <cell r="CV30">
            <v>97.74</v>
          </cell>
          <cell r="CW30">
            <v>0</v>
          </cell>
          <cell r="CX30">
            <v>0</v>
          </cell>
          <cell r="CY30">
            <v>0</v>
          </cell>
          <cell r="CZ30">
            <v>0</v>
          </cell>
          <cell r="DA30">
            <v>0</v>
          </cell>
          <cell r="DB30">
            <v>0</v>
          </cell>
          <cell r="DC30">
            <v>0</v>
          </cell>
          <cell r="DD30">
            <v>5.25</v>
          </cell>
          <cell r="DE30">
            <v>5.25</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3</v>
          </cell>
          <cell r="DW30">
            <v>0</v>
          </cell>
          <cell r="DX30">
            <v>0</v>
          </cell>
          <cell r="DY30">
            <v>0</v>
          </cell>
          <cell r="DZ30">
            <v>1</v>
          </cell>
          <cell r="EA30">
            <v>0</v>
          </cell>
          <cell r="EB30">
            <v>0</v>
          </cell>
          <cell r="EC30">
            <v>0</v>
          </cell>
          <cell r="ED30">
            <v>831</v>
          </cell>
          <cell r="EE30">
            <v>43</v>
          </cell>
          <cell r="EF30">
            <v>7</v>
          </cell>
          <cell r="EG30">
            <v>0</v>
          </cell>
          <cell r="EH30">
            <v>4</v>
          </cell>
          <cell r="EI30">
            <v>0</v>
          </cell>
          <cell r="EJ30">
            <v>2</v>
          </cell>
          <cell r="EK30">
            <v>2</v>
          </cell>
          <cell r="EL30">
            <v>0</v>
          </cell>
          <cell r="EM30">
            <v>1</v>
          </cell>
          <cell r="EN30">
            <v>14224.37</v>
          </cell>
          <cell r="EO30">
            <v>0</v>
          </cell>
          <cell r="EP30">
            <v>0</v>
          </cell>
          <cell r="EQ30">
            <v>0</v>
          </cell>
          <cell r="ER30">
            <v>4</v>
          </cell>
          <cell r="ES30">
            <v>3</v>
          </cell>
          <cell r="ET30">
            <v>0</v>
          </cell>
          <cell r="EU30">
            <v>0</v>
          </cell>
          <cell r="EV30">
            <v>0</v>
          </cell>
          <cell r="EW30">
            <v>0</v>
          </cell>
          <cell r="EX30">
            <v>0</v>
          </cell>
          <cell r="EY30">
            <v>3</v>
          </cell>
          <cell r="EZ30">
            <v>92.15</v>
          </cell>
          <cell r="FA30">
            <v>86</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row>
        <row r="31">
          <cell r="C31">
            <v>1</v>
          </cell>
          <cell r="D31">
            <v>0</v>
          </cell>
          <cell r="E31">
            <v>0</v>
          </cell>
          <cell r="F31">
            <v>0.1</v>
          </cell>
          <cell r="G31">
            <v>0</v>
          </cell>
          <cell r="H31">
            <v>0</v>
          </cell>
          <cell r="I31">
            <v>0</v>
          </cell>
          <cell r="J31">
            <v>79.540000000000006</v>
          </cell>
          <cell r="K31">
            <v>0</v>
          </cell>
          <cell r="L31">
            <v>0</v>
          </cell>
          <cell r="M31">
            <v>0</v>
          </cell>
          <cell r="N31">
            <v>0</v>
          </cell>
          <cell r="O31">
            <v>0</v>
          </cell>
          <cell r="P31">
            <v>6.8</v>
          </cell>
          <cell r="Q31">
            <v>0</v>
          </cell>
          <cell r="R31">
            <v>49.29</v>
          </cell>
          <cell r="S31">
            <v>0</v>
          </cell>
          <cell r="T31">
            <v>38.06</v>
          </cell>
          <cell r="U31">
            <v>0</v>
          </cell>
          <cell r="V31">
            <v>38.06</v>
          </cell>
          <cell r="W31">
            <v>0</v>
          </cell>
          <cell r="X31">
            <v>0</v>
          </cell>
          <cell r="Y31">
            <v>0</v>
          </cell>
          <cell r="Z31">
            <v>15.41</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1</v>
          </cell>
          <cell r="AS31">
            <v>0</v>
          </cell>
          <cell r="AT31">
            <v>5</v>
          </cell>
          <cell r="AU31">
            <v>0</v>
          </cell>
          <cell r="AV31">
            <v>1</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1</v>
          </cell>
          <cell r="BO31">
            <v>0</v>
          </cell>
          <cell r="BP31">
            <v>0</v>
          </cell>
          <cell r="BQ31">
            <v>0</v>
          </cell>
          <cell r="BR31">
            <v>0</v>
          </cell>
          <cell r="BS31">
            <v>0</v>
          </cell>
          <cell r="BT31">
            <v>0</v>
          </cell>
          <cell r="BU31">
            <v>0</v>
          </cell>
          <cell r="BV31">
            <v>0</v>
          </cell>
          <cell r="BW31">
            <v>0</v>
          </cell>
          <cell r="BX31">
            <v>0</v>
          </cell>
          <cell r="BY31">
            <v>1</v>
          </cell>
          <cell r="BZ31">
            <v>0</v>
          </cell>
          <cell r="CA31">
            <v>0</v>
          </cell>
          <cell r="CB31">
            <v>0</v>
          </cell>
          <cell r="CC31">
            <v>0</v>
          </cell>
          <cell r="CD31">
            <v>0</v>
          </cell>
          <cell r="CE31">
            <v>1</v>
          </cell>
          <cell r="CF31">
            <v>0</v>
          </cell>
          <cell r="CG31">
            <v>0</v>
          </cell>
          <cell r="CH31">
            <v>0</v>
          </cell>
          <cell r="CI31">
            <v>61.6</v>
          </cell>
          <cell r="CJ31">
            <v>48.43</v>
          </cell>
          <cell r="CK31">
            <v>0</v>
          </cell>
          <cell r="CL31">
            <v>0</v>
          </cell>
          <cell r="CM31">
            <v>41.19</v>
          </cell>
          <cell r="CN31">
            <v>0</v>
          </cell>
          <cell r="CO31">
            <v>0</v>
          </cell>
          <cell r="CP31">
            <v>0</v>
          </cell>
          <cell r="CQ31">
            <v>0</v>
          </cell>
          <cell r="CR31">
            <v>0</v>
          </cell>
          <cell r="CS31">
            <v>1.5</v>
          </cell>
          <cell r="CT31">
            <v>0</v>
          </cell>
          <cell r="CU31">
            <v>0</v>
          </cell>
          <cell r="CV31">
            <v>96.76</v>
          </cell>
          <cell r="CW31">
            <v>0</v>
          </cell>
          <cell r="CX31">
            <v>0</v>
          </cell>
          <cell r="CY31">
            <v>0</v>
          </cell>
          <cell r="CZ31">
            <v>0</v>
          </cell>
          <cell r="DA31">
            <v>0</v>
          </cell>
          <cell r="DB31">
            <v>0</v>
          </cell>
          <cell r="DC31">
            <v>0</v>
          </cell>
          <cell r="DD31">
            <v>27.57</v>
          </cell>
          <cell r="DE31">
            <v>27.57</v>
          </cell>
          <cell r="DF31">
            <v>0</v>
          </cell>
          <cell r="DG31">
            <v>0</v>
          </cell>
          <cell r="DH31">
            <v>0</v>
          </cell>
          <cell r="DI31">
            <v>0</v>
          </cell>
          <cell r="DJ31">
            <v>0</v>
          </cell>
          <cell r="DK31">
            <v>0</v>
          </cell>
          <cell r="DL31">
            <v>70</v>
          </cell>
          <cell r="DM31">
            <v>1</v>
          </cell>
          <cell r="DN31">
            <v>0</v>
          </cell>
          <cell r="DO31">
            <v>0</v>
          </cell>
          <cell r="DP31">
            <v>2</v>
          </cell>
          <cell r="DQ31">
            <v>0</v>
          </cell>
          <cell r="DR31">
            <v>0</v>
          </cell>
          <cell r="DS31">
            <v>0</v>
          </cell>
          <cell r="DT31">
            <v>0</v>
          </cell>
          <cell r="DU31">
            <v>0</v>
          </cell>
          <cell r="DV31">
            <v>3</v>
          </cell>
          <cell r="DW31">
            <v>0</v>
          </cell>
          <cell r="DX31">
            <v>0</v>
          </cell>
          <cell r="DY31">
            <v>0</v>
          </cell>
          <cell r="DZ31">
            <v>6</v>
          </cell>
          <cell r="EA31">
            <v>0</v>
          </cell>
          <cell r="EB31">
            <v>0</v>
          </cell>
          <cell r="EC31">
            <v>0</v>
          </cell>
          <cell r="ED31">
            <v>31</v>
          </cell>
          <cell r="EE31">
            <v>75</v>
          </cell>
          <cell r="EF31">
            <v>2</v>
          </cell>
          <cell r="EG31">
            <v>0</v>
          </cell>
          <cell r="EH31">
            <v>3</v>
          </cell>
          <cell r="EI31">
            <v>0</v>
          </cell>
          <cell r="EJ31">
            <v>3</v>
          </cell>
          <cell r="EK31">
            <v>1</v>
          </cell>
          <cell r="EL31">
            <v>0</v>
          </cell>
          <cell r="EM31">
            <v>2</v>
          </cell>
          <cell r="EN31">
            <v>27417.24</v>
          </cell>
          <cell r="EO31">
            <v>0</v>
          </cell>
          <cell r="EP31">
            <v>0</v>
          </cell>
          <cell r="EQ31">
            <v>0</v>
          </cell>
          <cell r="ER31">
            <v>3</v>
          </cell>
          <cell r="ES31">
            <v>3</v>
          </cell>
          <cell r="ET31">
            <v>1</v>
          </cell>
          <cell r="EU31">
            <v>0</v>
          </cell>
          <cell r="EV31">
            <v>0</v>
          </cell>
          <cell r="EW31">
            <v>0</v>
          </cell>
          <cell r="EX31">
            <v>2.5</v>
          </cell>
          <cell r="EY31">
            <v>4</v>
          </cell>
          <cell r="EZ31">
            <v>46.08</v>
          </cell>
          <cell r="FA31">
            <v>84</v>
          </cell>
          <cell r="FB31">
            <v>1426.3</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row>
        <row r="32">
          <cell r="C32">
            <v>1</v>
          </cell>
          <cell r="D32">
            <v>0</v>
          </cell>
          <cell r="E32">
            <v>0</v>
          </cell>
          <cell r="F32">
            <v>0</v>
          </cell>
          <cell r="G32">
            <v>0</v>
          </cell>
          <cell r="H32">
            <v>0</v>
          </cell>
          <cell r="I32">
            <v>0</v>
          </cell>
          <cell r="J32">
            <v>44.36</v>
          </cell>
          <cell r="K32">
            <v>0</v>
          </cell>
          <cell r="L32">
            <v>0</v>
          </cell>
          <cell r="M32">
            <v>0</v>
          </cell>
          <cell r="N32">
            <v>0</v>
          </cell>
          <cell r="O32">
            <v>0</v>
          </cell>
          <cell r="P32">
            <v>4.3</v>
          </cell>
          <cell r="Q32">
            <v>0</v>
          </cell>
          <cell r="R32">
            <v>33.26</v>
          </cell>
          <cell r="S32">
            <v>0</v>
          </cell>
          <cell r="T32">
            <v>18.34</v>
          </cell>
          <cell r="U32">
            <v>0</v>
          </cell>
          <cell r="V32">
            <v>17.84</v>
          </cell>
          <cell r="W32">
            <v>0</v>
          </cell>
          <cell r="X32">
            <v>0</v>
          </cell>
          <cell r="Y32">
            <v>0</v>
          </cell>
          <cell r="Z32">
            <v>8.57</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1</v>
          </cell>
          <cell r="BZ32">
            <v>0</v>
          </cell>
          <cell r="CA32">
            <v>0</v>
          </cell>
          <cell r="CB32">
            <v>0</v>
          </cell>
          <cell r="CC32">
            <v>0</v>
          </cell>
          <cell r="CD32">
            <v>0</v>
          </cell>
          <cell r="CE32">
            <v>1</v>
          </cell>
          <cell r="CF32">
            <v>0</v>
          </cell>
          <cell r="CG32">
            <v>0</v>
          </cell>
          <cell r="CH32">
            <v>0</v>
          </cell>
          <cell r="CI32">
            <v>56.2</v>
          </cell>
          <cell r="CJ32">
            <v>49.39</v>
          </cell>
          <cell r="CK32">
            <v>0</v>
          </cell>
          <cell r="CL32">
            <v>0</v>
          </cell>
          <cell r="CM32">
            <v>40.33</v>
          </cell>
          <cell r="CN32">
            <v>0</v>
          </cell>
          <cell r="CO32">
            <v>0</v>
          </cell>
          <cell r="CP32">
            <v>0</v>
          </cell>
          <cell r="CQ32">
            <v>0</v>
          </cell>
          <cell r="CR32">
            <v>0</v>
          </cell>
          <cell r="CS32">
            <v>2.4</v>
          </cell>
          <cell r="CT32">
            <v>0</v>
          </cell>
          <cell r="CU32">
            <v>0</v>
          </cell>
          <cell r="CV32">
            <v>99.01</v>
          </cell>
          <cell r="CW32">
            <v>0</v>
          </cell>
          <cell r="CX32">
            <v>0.5</v>
          </cell>
          <cell r="CY32">
            <v>0</v>
          </cell>
          <cell r="CZ32">
            <v>0</v>
          </cell>
          <cell r="DA32">
            <v>0</v>
          </cell>
          <cell r="DB32">
            <v>0</v>
          </cell>
          <cell r="DC32">
            <v>0</v>
          </cell>
          <cell r="DD32">
            <v>10</v>
          </cell>
          <cell r="DE32">
            <v>10</v>
          </cell>
          <cell r="DF32">
            <v>0</v>
          </cell>
          <cell r="DG32">
            <v>0</v>
          </cell>
          <cell r="DH32">
            <v>0</v>
          </cell>
          <cell r="DI32">
            <v>0</v>
          </cell>
          <cell r="DJ32">
            <v>0</v>
          </cell>
          <cell r="DK32">
            <v>0</v>
          </cell>
          <cell r="DL32">
            <v>0</v>
          </cell>
          <cell r="DM32">
            <v>0</v>
          </cell>
          <cell r="DN32">
            <v>0</v>
          </cell>
          <cell r="DO32">
            <v>30</v>
          </cell>
          <cell r="DP32">
            <v>1</v>
          </cell>
          <cell r="DQ32">
            <v>0</v>
          </cell>
          <cell r="DR32">
            <v>0</v>
          </cell>
          <cell r="DS32">
            <v>0</v>
          </cell>
          <cell r="DT32">
            <v>0</v>
          </cell>
          <cell r="DU32">
            <v>0</v>
          </cell>
          <cell r="DV32">
            <v>4</v>
          </cell>
          <cell r="DW32">
            <v>0</v>
          </cell>
          <cell r="DX32">
            <v>0</v>
          </cell>
          <cell r="DY32">
            <v>0</v>
          </cell>
          <cell r="DZ32">
            <v>4</v>
          </cell>
          <cell r="EA32">
            <v>0</v>
          </cell>
          <cell r="EB32">
            <v>0</v>
          </cell>
          <cell r="EC32">
            <v>0</v>
          </cell>
          <cell r="ED32">
            <v>40</v>
          </cell>
          <cell r="EE32">
            <v>8</v>
          </cell>
          <cell r="EF32">
            <v>2</v>
          </cell>
          <cell r="EG32">
            <v>16</v>
          </cell>
          <cell r="EH32">
            <v>0</v>
          </cell>
          <cell r="EI32">
            <v>0</v>
          </cell>
          <cell r="EJ32">
            <v>2</v>
          </cell>
          <cell r="EK32">
            <v>7</v>
          </cell>
          <cell r="EL32">
            <v>2</v>
          </cell>
          <cell r="EM32">
            <v>3</v>
          </cell>
          <cell r="EN32">
            <v>16893.16</v>
          </cell>
          <cell r="EO32">
            <v>0</v>
          </cell>
          <cell r="EP32">
            <v>174.4</v>
          </cell>
          <cell r="EQ32">
            <v>21.23</v>
          </cell>
          <cell r="ER32">
            <v>4</v>
          </cell>
          <cell r="ES32">
            <v>0</v>
          </cell>
          <cell r="ET32">
            <v>0</v>
          </cell>
          <cell r="EU32">
            <v>3</v>
          </cell>
          <cell r="EV32">
            <v>0</v>
          </cell>
          <cell r="EW32">
            <v>0</v>
          </cell>
          <cell r="EX32">
            <v>0</v>
          </cell>
          <cell r="EY32">
            <v>6</v>
          </cell>
          <cell r="EZ32">
            <v>0</v>
          </cell>
          <cell r="FA32">
            <v>79</v>
          </cell>
          <cell r="FB32">
            <v>781.61</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row>
        <row r="33">
          <cell r="C33">
            <v>1</v>
          </cell>
          <cell r="D33">
            <v>0</v>
          </cell>
          <cell r="E33">
            <v>0</v>
          </cell>
          <cell r="F33">
            <v>0</v>
          </cell>
          <cell r="G33">
            <v>0</v>
          </cell>
          <cell r="H33">
            <v>0</v>
          </cell>
          <cell r="I33">
            <v>0</v>
          </cell>
          <cell r="J33">
            <v>72.13</v>
          </cell>
          <cell r="K33">
            <v>0</v>
          </cell>
          <cell r="L33">
            <v>40.369999999999997</v>
          </cell>
          <cell r="M33">
            <v>0</v>
          </cell>
          <cell r="N33">
            <v>0</v>
          </cell>
          <cell r="O33">
            <v>0</v>
          </cell>
          <cell r="P33">
            <v>7.33</v>
          </cell>
          <cell r="Q33">
            <v>0</v>
          </cell>
          <cell r="R33">
            <v>98.33</v>
          </cell>
          <cell r="S33">
            <v>0</v>
          </cell>
          <cell r="T33">
            <v>25.19</v>
          </cell>
          <cell r="U33">
            <v>0</v>
          </cell>
          <cell r="V33">
            <v>25.19</v>
          </cell>
          <cell r="W33">
            <v>0</v>
          </cell>
          <cell r="X33">
            <v>0</v>
          </cell>
          <cell r="Y33">
            <v>0</v>
          </cell>
          <cell r="Z33">
            <v>12.29</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2</v>
          </cell>
          <cell r="AS33">
            <v>0</v>
          </cell>
          <cell r="AT33">
            <v>18</v>
          </cell>
          <cell r="AU33">
            <v>0</v>
          </cell>
          <cell r="AV33">
            <v>2</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2</v>
          </cell>
          <cell r="BZ33">
            <v>0</v>
          </cell>
          <cell r="CA33">
            <v>0</v>
          </cell>
          <cell r="CB33">
            <v>0</v>
          </cell>
          <cell r="CC33">
            <v>0</v>
          </cell>
          <cell r="CD33">
            <v>0</v>
          </cell>
          <cell r="CE33">
            <v>2</v>
          </cell>
          <cell r="CF33">
            <v>0</v>
          </cell>
          <cell r="CG33">
            <v>0</v>
          </cell>
          <cell r="CH33">
            <v>0</v>
          </cell>
          <cell r="CI33">
            <v>76.7</v>
          </cell>
          <cell r="CJ33">
            <v>48.07</v>
          </cell>
          <cell r="CK33">
            <v>0</v>
          </cell>
          <cell r="CL33">
            <v>0</v>
          </cell>
          <cell r="CM33">
            <v>53.57</v>
          </cell>
          <cell r="CN33">
            <v>0</v>
          </cell>
          <cell r="CO33">
            <v>0</v>
          </cell>
          <cell r="CP33">
            <v>0</v>
          </cell>
          <cell r="CQ33">
            <v>0</v>
          </cell>
          <cell r="CR33">
            <v>0</v>
          </cell>
          <cell r="CS33">
            <v>1.2</v>
          </cell>
          <cell r="CT33">
            <v>0</v>
          </cell>
          <cell r="CU33">
            <v>0</v>
          </cell>
          <cell r="CV33">
            <v>115.49</v>
          </cell>
          <cell r="CW33">
            <v>0</v>
          </cell>
          <cell r="CX33">
            <v>0</v>
          </cell>
          <cell r="CY33">
            <v>0</v>
          </cell>
          <cell r="CZ33">
            <v>0</v>
          </cell>
          <cell r="DA33">
            <v>0</v>
          </cell>
          <cell r="DB33">
            <v>0</v>
          </cell>
          <cell r="DC33">
            <v>0</v>
          </cell>
          <cell r="DD33">
            <v>82.33</v>
          </cell>
          <cell r="DE33">
            <v>82.33</v>
          </cell>
          <cell r="DF33">
            <v>2</v>
          </cell>
          <cell r="DG33">
            <v>0</v>
          </cell>
          <cell r="DH33">
            <v>0</v>
          </cell>
          <cell r="DI33">
            <v>0</v>
          </cell>
          <cell r="DJ33">
            <v>0</v>
          </cell>
          <cell r="DK33">
            <v>0</v>
          </cell>
          <cell r="DL33">
            <v>0</v>
          </cell>
          <cell r="DM33">
            <v>0</v>
          </cell>
          <cell r="DN33">
            <v>0</v>
          </cell>
          <cell r="DO33">
            <v>0</v>
          </cell>
          <cell r="DP33">
            <v>1</v>
          </cell>
          <cell r="DQ33">
            <v>0</v>
          </cell>
          <cell r="DR33">
            <v>0</v>
          </cell>
          <cell r="DS33">
            <v>0</v>
          </cell>
          <cell r="DT33">
            <v>0</v>
          </cell>
          <cell r="DU33">
            <v>0</v>
          </cell>
          <cell r="DV33">
            <v>5</v>
          </cell>
          <cell r="DW33">
            <v>0</v>
          </cell>
          <cell r="DX33">
            <v>2</v>
          </cell>
          <cell r="DY33">
            <v>0</v>
          </cell>
          <cell r="DZ33">
            <v>6</v>
          </cell>
          <cell r="EA33">
            <v>0</v>
          </cell>
          <cell r="EB33">
            <v>0</v>
          </cell>
          <cell r="EC33">
            <v>0</v>
          </cell>
          <cell r="ED33">
            <v>555</v>
          </cell>
          <cell r="EE33">
            <v>86</v>
          </cell>
          <cell r="EF33">
            <v>2</v>
          </cell>
          <cell r="EG33">
            <v>0</v>
          </cell>
          <cell r="EH33">
            <v>1</v>
          </cell>
          <cell r="EI33">
            <v>0</v>
          </cell>
          <cell r="EJ33">
            <v>2</v>
          </cell>
          <cell r="EK33">
            <v>0</v>
          </cell>
          <cell r="EL33">
            <v>1</v>
          </cell>
          <cell r="EM33">
            <v>0</v>
          </cell>
          <cell r="EN33">
            <v>26633.51</v>
          </cell>
          <cell r="EO33">
            <v>0</v>
          </cell>
          <cell r="EP33">
            <v>0</v>
          </cell>
          <cell r="EQ33">
            <v>0</v>
          </cell>
          <cell r="ER33">
            <v>2</v>
          </cell>
          <cell r="ES33">
            <v>0</v>
          </cell>
          <cell r="ET33">
            <v>0</v>
          </cell>
          <cell r="EU33">
            <v>1</v>
          </cell>
          <cell r="EV33">
            <v>1.08</v>
          </cell>
          <cell r="EW33">
            <v>0</v>
          </cell>
          <cell r="EX33">
            <v>0</v>
          </cell>
          <cell r="EY33">
            <v>5</v>
          </cell>
          <cell r="EZ33">
            <v>0</v>
          </cell>
          <cell r="FA33">
            <v>83</v>
          </cell>
          <cell r="FB33">
            <v>1008.77</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row>
        <row r="34">
          <cell r="C34">
            <v>1</v>
          </cell>
          <cell r="D34">
            <v>0</v>
          </cell>
          <cell r="E34">
            <v>0</v>
          </cell>
          <cell r="F34">
            <v>0</v>
          </cell>
          <cell r="G34">
            <v>0</v>
          </cell>
          <cell r="H34">
            <v>0</v>
          </cell>
          <cell r="I34">
            <v>0</v>
          </cell>
          <cell r="J34">
            <v>47.3</v>
          </cell>
          <cell r="K34">
            <v>0</v>
          </cell>
          <cell r="L34">
            <v>0</v>
          </cell>
          <cell r="M34">
            <v>0</v>
          </cell>
          <cell r="N34">
            <v>0</v>
          </cell>
          <cell r="O34">
            <v>0</v>
          </cell>
          <cell r="P34">
            <v>5.7</v>
          </cell>
          <cell r="Q34">
            <v>0</v>
          </cell>
          <cell r="R34">
            <v>43.05</v>
          </cell>
          <cell r="S34">
            <v>0</v>
          </cell>
          <cell r="T34">
            <v>14.45</v>
          </cell>
          <cell r="U34">
            <v>0</v>
          </cell>
          <cell r="V34">
            <v>14.45</v>
          </cell>
          <cell r="W34">
            <v>0</v>
          </cell>
          <cell r="X34">
            <v>0</v>
          </cell>
          <cell r="Y34">
            <v>0</v>
          </cell>
          <cell r="Z34">
            <v>7.03</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0.3</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1</v>
          </cell>
          <cell r="BZ34">
            <v>0</v>
          </cell>
          <cell r="CA34">
            <v>0</v>
          </cell>
          <cell r="CB34">
            <v>0</v>
          </cell>
          <cell r="CC34">
            <v>0</v>
          </cell>
          <cell r="CD34">
            <v>0</v>
          </cell>
          <cell r="CE34">
            <v>1</v>
          </cell>
          <cell r="CF34">
            <v>0</v>
          </cell>
          <cell r="CG34">
            <v>0</v>
          </cell>
          <cell r="CH34">
            <v>0</v>
          </cell>
          <cell r="CI34">
            <v>101.7</v>
          </cell>
          <cell r="CJ34">
            <v>9.9600000000000009</v>
          </cell>
          <cell r="CK34">
            <v>0</v>
          </cell>
          <cell r="CL34">
            <v>0</v>
          </cell>
          <cell r="CM34">
            <v>40.82</v>
          </cell>
          <cell r="CN34">
            <v>0</v>
          </cell>
          <cell r="CO34">
            <v>0</v>
          </cell>
          <cell r="CP34">
            <v>0</v>
          </cell>
          <cell r="CQ34">
            <v>0</v>
          </cell>
          <cell r="CR34">
            <v>0</v>
          </cell>
          <cell r="CS34">
            <v>0</v>
          </cell>
          <cell r="CT34">
            <v>0</v>
          </cell>
          <cell r="CU34">
            <v>0</v>
          </cell>
          <cell r="CV34">
            <v>80.430000000000007</v>
          </cell>
          <cell r="CW34">
            <v>0</v>
          </cell>
          <cell r="CX34">
            <v>0</v>
          </cell>
          <cell r="CY34">
            <v>0</v>
          </cell>
          <cell r="CZ34">
            <v>0</v>
          </cell>
          <cell r="DA34">
            <v>0</v>
          </cell>
          <cell r="DB34">
            <v>0</v>
          </cell>
          <cell r="DC34">
            <v>0</v>
          </cell>
          <cell r="DD34">
            <v>10.14</v>
          </cell>
          <cell r="DE34">
            <v>8.64</v>
          </cell>
          <cell r="DF34">
            <v>0</v>
          </cell>
          <cell r="DG34">
            <v>0</v>
          </cell>
          <cell r="DH34">
            <v>0</v>
          </cell>
          <cell r="DI34">
            <v>0</v>
          </cell>
          <cell r="DJ34">
            <v>0</v>
          </cell>
          <cell r="DK34">
            <v>0</v>
          </cell>
          <cell r="DL34">
            <v>0</v>
          </cell>
          <cell r="DM34">
            <v>0</v>
          </cell>
          <cell r="DN34">
            <v>0</v>
          </cell>
          <cell r="DO34">
            <v>0</v>
          </cell>
          <cell r="DP34">
            <v>2</v>
          </cell>
          <cell r="DQ34">
            <v>0</v>
          </cell>
          <cell r="DR34">
            <v>0</v>
          </cell>
          <cell r="DS34">
            <v>0</v>
          </cell>
          <cell r="DT34">
            <v>0</v>
          </cell>
          <cell r="DU34">
            <v>0</v>
          </cell>
          <cell r="DV34">
            <v>10</v>
          </cell>
          <cell r="DW34">
            <v>0</v>
          </cell>
          <cell r="DX34">
            <v>0</v>
          </cell>
          <cell r="DY34">
            <v>0</v>
          </cell>
          <cell r="DZ34">
            <v>1</v>
          </cell>
          <cell r="EA34">
            <v>0</v>
          </cell>
          <cell r="EB34">
            <v>0</v>
          </cell>
          <cell r="EC34">
            <v>0</v>
          </cell>
          <cell r="ED34">
            <v>262.87</v>
          </cell>
          <cell r="EE34">
            <v>19</v>
          </cell>
          <cell r="EF34">
            <v>3</v>
          </cell>
          <cell r="EG34">
            <v>0</v>
          </cell>
          <cell r="EH34">
            <v>1</v>
          </cell>
          <cell r="EI34">
            <v>0</v>
          </cell>
          <cell r="EJ34">
            <v>2</v>
          </cell>
          <cell r="EK34">
            <v>0</v>
          </cell>
          <cell r="EL34">
            <v>1</v>
          </cell>
          <cell r="EM34">
            <v>0</v>
          </cell>
          <cell r="EN34">
            <v>28302.799999999999</v>
          </cell>
          <cell r="EO34">
            <v>0</v>
          </cell>
          <cell r="EP34">
            <v>0</v>
          </cell>
          <cell r="EQ34">
            <v>0</v>
          </cell>
          <cell r="ER34">
            <v>5</v>
          </cell>
          <cell r="ES34">
            <v>0</v>
          </cell>
          <cell r="ET34">
            <v>0</v>
          </cell>
          <cell r="EU34">
            <v>0</v>
          </cell>
          <cell r="EV34">
            <v>0</v>
          </cell>
          <cell r="EW34">
            <v>0</v>
          </cell>
          <cell r="EX34">
            <v>1.08</v>
          </cell>
          <cell r="EY34">
            <v>1</v>
          </cell>
          <cell r="EZ34">
            <v>0</v>
          </cell>
          <cell r="FA34">
            <v>79</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row>
        <row r="35">
          <cell r="C35">
            <v>1</v>
          </cell>
          <cell r="D35">
            <v>0</v>
          </cell>
          <cell r="E35">
            <v>0</v>
          </cell>
          <cell r="F35">
            <v>0</v>
          </cell>
          <cell r="G35">
            <v>0</v>
          </cell>
          <cell r="H35">
            <v>0</v>
          </cell>
          <cell r="I35">
            <v>0</v>
          </cell>
          <cell r="J35">
            <v>23.23</v>
          </cell>
          <cell r="K35">
            <v>0</v>
          </cell>
          <cell r="L35">
            <v>0</v>
          </cell>
          <cell r="M35">
            <v>0</v>
          </cell>
          <cell r="N35">
            <v>0</v>
          </cell>
          <cell r="O35">
            <v>0</v>
          </cell>
          <cell r="P35">
            <v>2.4</v>
          </cell>
          <cell r="Q35">
            <v>0</v>
          </cell>
          <cell r="R35">
            <v>15.29</v>
          </cell>
          <cell r="S35">
            <v>0</v>
          </cell>
          <cell r="T35">
            <v>17.2</v>
          </cell>
          <cell r="U35">
            <v>0</v>
          </cell>
          <cell r="V35">
            <v>17.2</v>
          </cell>
          <cell r="W35">
            <v>0</v>
          </cell>
          <cell r="X35">
            <v>0</v>
          </cell>
          <cell r="Y35">
            <v>0</v>
          </cell>
          <cell r="Z35">
            <v>8.3800000000000008</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2</v>
          </cell>
          <cell r="AS35">
            <v>0</v>
          </cell>
          <cell r="AT35">
            <v>11</v>
          </cell>
          <cell r="AU35">
            <v>0</v>
          </cell>
          <cell r="AV35">
            <v>2</v>
          </cell>
          <cell r="AW35">
            <v>0</v>
          </cell>
          <cell r="AX35">
            <v>0</v>
          </cell>
          <cell r="AY35">
            <v>0</v>
          </cell>
          <cell r="AZ35">
            <v>0</v>
          </cell>
          <cell r="BA35">
            <v>0</v>
          </cell>
          <cell r="BB35">
            <v>0.1</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2</v>
          </cell>
          <cell r="BZ35">
            <v>1</v>
          </cell>
          <cell r="CA35">
            <v>0</v>
          </cell>
          <cell r="CB35">
            <v>0</v>
          </cell>
          <cell r="CC35">
            <v>0</v>
          </cell>
          <cell r="CD35">
            <v>0</v>
          </cell>
          <cell r="CE35">
            <v>2</v>
          </cell>
          <cell r="CF35">
            <v>1</v>
          </cell>
          <cell r="CG35">
            <v>0</v>
          </cell>
          <cell r="CH35">
            <v>0</v>
          </cell>
          <cell r="CI35">
            <v>60.1</v>
          </cell>
          <cell r="CJ35">
            <v>25.72</v>
          </cell>
          <cell r="CK35">
            <v>0</v>
          </cell>
          <cell r="CL35">
            <v>0</v>
          </cell>
          <cell r="CM35">
            <v>0</v>
          </cell>
          <cell r="CN35">
            <v>0</v>
          </cell>
          <cell r="CO35">
            <v>0</v>
          </cell>
          <cell r="CP35">
            <v>0</v>
          </cell>
          <cell r="CQ35">
            <v>0</v>
          </cell>
          <cell r="CR35">
            <v>0</v>
          </cell>
          <cell r="CS35">
            <v>1.4</v>
          </cell>
          <cell r="CT35">
            <v>0</v>
          </cell>
          <cell r="CU35">
            <v>0</v>
          </cell>
          <cell r="CV35">
            <v>62.1</v>
          </cell>
          <cell r="CW35">
            <v>0</v>
          </cell>
          <cell r="CX35">
            <v>0</v>
          </cell>
          <cell r="CY35">
            <v>0</v>
          </cell>
          <cell r="CZ35">
            <v>0</v>
          </cell>
          <cell r="DA35">
            <v>0</v>
          </cell>
          <cell r="DB35">
            <v>0</v>
          </cell>
          <cell r="DC35">
            <v>0</v>
          </cell>
          <cell r="DD35">
            <v>14.83</v>
          </cell>
          <cell r="DE35">
            <v>14.83</v>
          </cell>
          <cell r="DF35">
            <v>1</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3</v>
          </cell>
          <cell r="DW35">
            <v>0</v>
          </cell>
          <cell r="DX35">
            <v>0</v>
          </cell>
          <cell r="DY35">
            <v>0</v>
          </cell>
          <cell r="DZ35">
            <v>1</v>
          </cell>
          <cell r="EA35">
            <v>0</v>
          </cell>
          <cell r="EB35">
            <v>0</v>
          </cell>
          <cell r="EC35">
            <v>0</v>
          </cell>
          <cell r="ED35">
            <v>79.75</v>
          </cell>
          <cell r="EE35">
            <v>36</v>
          </cell>
          <cell r="EF35">
            <v>7.4</v>
          </cell>
          <cell r="EG35">
            <v>48</v>
          </cell>
          <cell r="EH35">
            <v>0</v>
          </cell>
          <cell r="EI35">
            <v>0</v>
          </cell>
          <cell r="EJ35">
            <v>0</v>
          </cell>
          <cell r="EK35">
            <v>0</v>
          </cell>
          <cell r="EL35">
            <v>0</v>
          </cell>
          <cell r="EM35">
            <v>0</v>
          </cell>
          <cell r="EN35">
            <v>24506.97</v>
          </cell>
          <cell r="EO35">
            <v>0</v>
          </cell>
          <cell r="EP35">
            <v>0</v>
          </cell>
          <cell r="EQ35">
            <v>34.64</v>
          </cell>
          <cell r="ER35">
            <v>4</v>
          </cell>
          <cell r="ES35">
            <v>0</v>
          </cell>
          <cell r="ET35">
            <v>0</v>
          </cell>
          <cell r="EU35">
            <v>0</v>
          </cell>
          <cell r="EV35">
            <v>3</v>
          </cell>
          <cell r="EW35">
            <v>0</v>
          </cell>
          <cell r="EX35">
            <v>0</v>
          </cell>
          <cell r="EY35">
            <v>6</v>
          </cell>
          <cell r="EZ35">
            <v>2</v>
          </cell>
          <cell r="FA35">
            <v>96</v>
          </cell>
          <cell r="FB35">
            <v>1186.42</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row>
        <row r="36">
          <cell r="C36">
            <v>1</v>
          </cell>
          <cell r="D36">
            <v>0</v>
          </cell>
          <cell r="E36">
            <v>0</v>
          </cell>
          <cell r="F36">
            <v>0</v>
          </cell>
          <cell r="G36">
            <v>0</v>
          </cell>
          <cell r="H36">
            <v>0</v>
          </cell>
          <cell r="I36">
            <v>0</v>
          </cell>
          <cell r="J36">
            <v>56.13</v>
          </cell>
          <cell r="K36">
            <v>0</v>
          </cell>
          <cell r="L36">
            <v>0</v>
          </cell>
          <cell r="M36">
            <v>0</v>
          </cell>
          <cell r="N36">
            <v>0</v>
          </cell>
          <cell r="O36">
            <v>0</v>
          </cell>
          <cell r="P36">
            <v>6.47</v>
          </cell>
          <cell r="Q36">
            <v>0</v>
          </cell>
          <cell r="R36">
            <v>39.53</v>
          </cell>
          <cell r="S36">
            <v>0</v>
          </cell>
          <cell r="T36">
            <v>25.51</v>
          </cell>
          <cell r="U36">
            <v>0</v>
          </cell>
          <cell r="V36">
            <v>25.51</v>
          </cell>
          <cell r="W36">
            <v>0</v>
          </cell>
          <cell r="X36">
            <v>0</v>
          </cell>
          <cell r="Y36">
            <v>0</v>
          </cell>
          <cell r="Z36">
            <v>12.18</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1</v>
          </cell>
          <cell r="CA36">
            <v>0</v>
          </cell>
          <cell r="CB36">
            <v>0</v>
          </cell>
          <cell r="CC36">
            <v>0</v>
          </cell>
          <cell r="CD36">
            <v>0</v>
          </cell>
          <cell r="CE36">
            <v>0</v>
          </cell>
          <cell r="CF36">
            <v>1</v>
          </cell>
          <cell r="CG36">
            <v>0</v>
          </cell>
          <cell r="CH36">
            <v>0</v>
          </cell>
          <cell r="CI36">
            <v>92</v>
          </cell>
          <cell r="CJ36">
            <v>42.12</v>
          </cell>
          <cell r="CK36">
            <v>0</v>
          </cell>
          <cell r="CL36">
            <v>0</v>
          </cell>
          <cell r="CM36">
            <v>35.409999999999997</v>
          </cell>
          <cell r="CN36">
            <v>0</v>
          </cell>
          <cell r="CO36">
            <v>0</v>
          </cell>
          <cell r="CP36">
            <v>0</v>
          </cell>
          <cell r="CQ36">
            <v>0</v>
          </cell>
          <cell r="CR36">
            <v>0</v>
          </cell>
          <cell r="CS36">
            <v>0.74</v>
          </cell>
          <cell r="CT36">
            <v>0</v>
          </cell>
          <cell r="CU36">
            <v>0</v>
          </cell>
          <cell r="CV36">
            <v>92.47</v>
          </cell>
          <cell r="CW36">
            <v>0</v>
          </cell>
          <cell r="CX36">
            <v>0</v>
          </cell>
          <cell r="CY36">
            <v>0</v>
          </cell>
          <cell r="CZ36">
            <v>0</v>
          </cell>
          <cell r="DA36">
            <v>0</v>
          </cell>
          <cell r="DB36">
            <v>0</v>
          </cell>
          <cell r="DC36">
            <v>0</v>
          </cell>
          <cell r="DD36">
            <v>16</v>
          </cell>
          <cell r="DE36">
            <v>16</v>
          </cell>
          <cell r="DF36">
            <v>0</v>
          </cell>
          <cell r="DG36">
            <v>16</v>
          </cell>
          <cell r="DH36">
            <v>0</v>
          </cell>
          <cell r="DI36">
            <v>0</v>
          </cell>
          <cell r="DJ36">
            <v>0</v>
          </cell>
          <cell r="DK36">
            <v>0</v>
          </cell>
          <cell r="DL36">
            <v>0</v>
          </cell>
          <cell r="DM36">
            <v>0</v>
          </cell>
          <cell r="DN36">
            <v>0</v>
          </cell>
          <cell r="DO36">
            <v>0</v>
          </cell>
          <cell r="DP36">
            <v>5</v>
          </cell>
          <cell r="DQ36">
            <v>0</v>
          </cell>
          <cell r="DR36">
            <v>0</v>
          </cell>
          <cell r="DS36">
            <v>0</v>
          </cell>
          <cell r="DT36">
            <v>0</v>
          </cell>
          <cell r="DU36">
            <v>0</v>
          </cell>
          <cell r="DV36">
            <v>3</v>
          </cell>
          <cell r="DW36">
            <v>0</v>
          </cell>
          <cell r="DX36">
            <v>0</v>
          </cell>
          <cell r="DY36">
            <v>0</v>
          </cell>
          <cell r="DZ36">
            <v>5</v>
          </cell>
          <cell r="EA36">
            <v>0</v>
          </cell>
          <cell r="EB36">
            <v>1</v>
          </cell>
          <cell r="EC36">
            <v>0</v>
          </cell>
          <cell r="ED36">
            <v>22</v>
          </cell>
          <cell r="EE36">
            <v>52</v>
          </cell>
          <cell r="EF36">
            <v>13</v>
          </cell>
          <cell r="EG36">
            <v>32</v>
          </cell>
          <cell r="EH36">
            <v>23.23</v>
          </cell>
          <cell r="EI36">
            <v>0</v>
          </cell>
          <cell r="EJ36">
            <v>5</v>
          </cell>
          <cell r="EK36">
            <v>2</v>
          </cell>
          <cell r="EL36">
            <v>3</v>
          </cell>
          <cell r="EM36">
            <v>2</v>
          </cell>
          <cell r="EN36">
            <v>27603.1</v>
          </cell>
          <cell r="EO36">
            <v>1794.84</v>
          </cell>
          <cell r="EP36">
            <v>0</v>
          </cell>
          <cell r="EQ36">
            <v>28.58</v>
          </cell>
          <cell r="ER36">
            <v>3</v>
          </cell>
          <cell r="ES36">
            <v>0</v>
          </cell>
          <cell r="ET36">
            <v>0</v>
          </cell>
          <cell r="EU36">
            <v>0</v>
          </cell>
          <cell r="EV36">
            <v>1</v>
          </cell>
          <cell r="EW36">
            <v>0</v>
          </cell>
          <cell r="EX36">
            <v>0</v>
          </cell>
          <cell r="EY36">
            <v>4</v>
          </cell>
          <cell r="EZ36">
            <v>101.43</v>
          </cell>
          <cell r="FA36">
            <v>77</v>
          </cell>
          <cell r="FB36">
            <v>1028.76</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row>
        <row r="37">
          <cell r="C37">
            <v>1</v>
          </cell>
          <cell r="D37">
            <v>0</v>
          </cell>
          <cell r="E37">
            <v>0</v>
          </cell>
          <cell r="F37">
            <v>0</v>
          </cell>
          <cell r="G37">
            <v>0</v>
          </cell>
          <cell r="H37">
            <v>0</v>
          </cell>
          <cell r="I37">
            <v>0</v>
          </cell>
          <cell r="J37">
            <v>26.24</v>
          </cell>
          <cell r="K37">
            <v>0</v>
          </cell>
          <cell r="L37">
            <v>0</v>
          </cell>
          <cell r="M37">
            <v>0</v>
          </cell>
          <cell r="N37">
            <v>0</v>
          </cell>
          <cell r="O37">
            <v>0</v>
          </cell>
          <cell r="P37">
            <v>3.89</v>
          </cell>
          <cell r="Q37">
            <v>0</v>
          </cell>
          <cell r="R37">
            <v>18.39</v>
          </cell>
          <cell r="S37">
            <v>0</v>
          </cell>
          <cell r="T37">
            <v>9.56</v>
          </cell>
          <cell r="U37">
            <v>0</v>
          </cell>
          <cell r="V37">
            <v>9.56</v>
          </cell>
          <cell r="W37">
            <v>0</v>
          </cell>
          <cell r="X37">
            <v>0</v>
          </cell>
          <cell r="Y37">
            <v>0</v>
          </cell>
          <cell r="Z37">
            <v>4.66</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1.2</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93.82</v>
          </cell>
          <cell r="CJ37">
            <v>5.86</v>
          </cell>
          <cell r="CK37">
            <v>0</v>
          </cell>
          <cell r="CL37">
            <v>0</v>
          </cell>
          <cell r="CM37">
            <v>48.42</v>
          </cell>
          <cell r="CN37">
            <v>0</v>
          </cell>
          <cell r="CO37">
            <v>0</v>
          </cell>
          <cell r="CP37">
            <v>0</v>
          </cell>
          <cell r="CQ37">
            <v>0</v>
          </cell>
          <cell r="CR37">
            <v>0</v>
          </cell>
          <cell r="CS37">
            <v>1.21</v>
          </cell>
          <cell r="CT37">
            <v>0</v>
          </cell>
          <cell r="CU37">
            <v>0</v>
          </cell>
          <cell r="CV37">
            <v>59.09</v>
          </cell>
          <cell r="CW37">
            <v>0</v>
          </cell>
          <cell r="CX37">
            <v>0</v>
          </cell>
          <cell r="CY37">
            <v>0</v>
          </cell>
          <cell r="CZ37">
            <v>0</v>
          </cell>
          <cell r="DA37">
            <v>0</v>
          </cell>
          <cell r="DB37">
            <v>0</v>
          </cell>
          <cell r="DC37">
            <v>0</v>
          </cell>
          <cell r="DD37">
            <v>4.5</v>
          </cell>
          <cell r="DE37">
            <v>4.5</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6</v>
          </cell>
          <cell r="DW37">
            <v>0</v>
          </cell>
          <cell r="DX37">
            <v>0</v>
          </cell>
          <cell r="DY37">
            <v>0</v>
          </cell>
          <cell r="DZ37">
            <v>3</v>
          </cell>
          <cell r="EA37">
            <v>0</v>
          </cell>
          <cell r="EB37">
            <v>0</v>
          </cell>
          <cell r="EC37">
            <v>0</v>
          </cell>
          <cell r="ED37">
            <v>15</v>
          </cell>
          <cell r="EE37">
            <v>54</v>
          </cell>
          <cell r="EF37">
            <v>7</v>
          </cell>
          <cell r="EG37">
            <v>36</v>
          </cell>
          <cell r="EH37">
            <v>9.31</v>
          </cell>
          <cell r="EI37">
            <v>0</v>
          </cell>
          <cell r="EJ37">
            <v>2</v>
          </cell>
          <cell r="EK37">
            <v>6</v>
          </cell>
          <cell r="EL37">
            <v>0</v>
          </cell>
          <cell r="EM37">
            <v>3</v>
          </cell>
          <cell r="EN37">
            <v>29276.01</v>
          </cell>
          <cell r="EO37">
            <v>0</v>
          </cell>
          <cell r="EP37">
            <v>0</v>
          </cell>
          <cell r="EQ37">
            <v>21.57</v>
          </cell>
          <cell r="ER37">
            <v>0</v>
          </cell>
          <cell r="ES37">
            <v>1</v>
          </cell>
          <cell r="ET37">
            <v>0</v>
          </cell>
          <cell r="EU37">
            <v>0</v>
          </cell>
          <cell r="EV37">
            <v>1</v>
          </cell>
          <cell r="EW37">
            <v>11.61</v>
          </cell>
          <cell r="EX37">
            <v>0</v>
          </cell>
          <cell r="EY37">
            <v>15</v>
          </cell>
          <cell r="EZ37">
            <v>70.2</v>
          </cell>
          <cell r="FA37">
            <v>79</v>
          </cell>
          <cell r="FB37">
            <v>2240.98</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row>
        <row r="38">
          <cell r="C38">
            <v>1</v>
          </cell>
          <cell r="D38">
            <v>0.06</v>
          </cell>
          <cell r="E38">
            <v>0</v>
          </cell>
          <cell r="F38">
            <v>0</v>
          </cell>
          <cell r="G38">
            <v>0</v>
          </cell>
          <cell r="H38">
            <v>0</v>
          </cell>
          <cell r="I38">
            <v>0</v>
          </cell>
          <cell r="J38">
            <v>46.03</v>
          </cell>
          <cell r="K38">
            <v>0</v>
          </cell>
          <cell r="L38">
            <v>0</v>
          </cell>
          <cell r="M38">
            <v>0</v>
          </cell>
          <cell r="N38">
            <v>0</v>
          </cell>
          <cell r="O38">
            <v>0</v>
          </cell>
          <cell r="P38">
            <v>4.8099999999999996</v>
          </cell>
          <cell r="Q38">
            <v>0</v>
          </cell>
          <cell r="R38">
            <v>38.04</v>
          </cell>
          <cell r="S38">
            <v>0</v>
          </cell>
          <cell r="T38">
            <v>20.350000000000001</v>
          </cell>
          <cell r="U38">
            <v>0</v>
          </cell>
          <cell r="V38">
            <v>20.350000000000001</v>
          </cell>
          <cell r="W38">
            <v>0</v>
          </cell>
          <cell r="X38">
            <v>406.93</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2</v>
          </cell>
          <cell r="BZ38">
            <v>1</v>
          </cell>
          <cell r="CA38">
            <v>0</v>
          </cell>
          <cell r="CB38">
            <v>0</v>
          </cell>
          <cell r="CC38">
            <v>0</v>
          </cell>
          <cell r="CD38">
            <v>0</v>
          </cell>
          <cell r="CE38">
            <v>1.5</v>
          </cell>
          <cell r="CF38">
            <v>1</v>
          </cell>
          <cell r="CG38">
            <v>0</v>
          </cell>
          <cell r="CH38">
            <v>0</v>
          </cell>
          <cell r="CI38">
            <v>53.7</v>
          </cell>
          <cell r="CJ38">
            <v>145.87</v>
          </cell>
          <cell r="CK38">
            <v>0</v>
          </cell>
          <cell r="CL38">
            <v>0</v>
          </cell>
          <cell r="CM38">
            <v>25.22</v>
          </cell>
          <cell r="CN38">
            <v>0</v>
          </cell>
          <cell r="CO38">
            <v>0</v>
          </cell>
          <cell r="CP38">
            <v>0</v>
          </cell>
          <cell r="CQ38">
            <v>0</v>
          </cell>
          <cell r="CR38">
            <v>0</v>
          </cell>
          <cell r="CS38">
            <v>6.92</v>
          </cell>
          <cell r="CT38">
            <v>0</v>
          </cell>
          <cell r="CU38">
            <v>0</v>
          </cell>
          <cell r="CV38">
            <v>185.5</v>
          </cell>
          <cell r="CW38">
            <v>0</v>
          </cell>
          <cell r="CX38">
            <v>0</v>
          </cell>
          <cell r="CY38">
            <v>0</v>
          </cell>
          <cell r="CZ38">
            <v>0</v>
          </cell>
          <cell r="DA38">
            <v>0</v>
          </cell>
          <cell r="DB38">
            <v>0</v>
          </cell>
          <cell r="DC38">
            <v>0</v>
          </cell>
          <cell r="DD38">
            <v>9</v>
          </cell>
          <cell r="DE38">
            <v>9</v>
          </cell>
          <cell r="DF38">
            <v>0</v>
          </cell>
          <cell r="DG38">
            <v>0</v>
          </cell>
          <cell r="DH38">
            <v>0</v>
          </cell>
          <cell r="DI38">
            <v>0</v>
          </cell>
          <cell r="DJ38">
            <v>0</v>
          </cell>
          <cell r="DK38">
            <v>0</v>
          </cell>
          <cell r="DL38">
            <v>0</v>
          </cell>
          <cell r="DM38">
            <v>0</v>
          </cell>
          <cell r="DN38">
            <v>0</v>
          </cell>
          <cell r="DO38">
            <v>7</v>
          </cell>
          <cell r="DP38">
            <v>0</v>
          </cell>
          <cell r="DQ38">
            <v>0</v>
          </cell>
          <cell r="DR38">
            <v>0</v>
          </cell>
          <cell r="DS38">
            <v>0</v>
          </cell>
          <cell r="DT38">
            <v>0</v>
          </cell>
          <cell r="DU38">
            <v>0</v>
          </cell>
          <cell r="DV38">
            <v>8</v>
          </cell>
          <cell r="DW38">
            <v>0</v>
          </cell>
          <cell r="DX38">
            <v>0</v>
          </cell>
          <cell r="DY38">
            <v>0</v>
          </cell>
          <cell r="DZ38">
            <v>3</v>
          </cell>
          <cell r="EA38">
            <v>0</v>
          </cell>
          <cell r="EB38">
            <v>0</v>
          </cell>
          <cell r="EC38">
            <v>0</v>
          </cell>
          <cell r="ED38">
            <v>52.5</v>
          </cell>
          <cell r="EE38">
            <v>70</v>
          </cell>
          <cell r="EF38">
            <v>5</v>
          </cell>
          <cell r="EG38">
            <v>33</v>
          </cell>
          <cell r="EH38">
            <v>3</v>
          </cell>
          <cell r="EI38">
            <v>0</v>
          </cell>
          <cell r="EJ38">
            <v>8</v>
          </cell>
          <cell r="EK38">
            <v>3</v>
          </cell>
          <cell r="EL38">
            <v>2</v>
          </cell>
          <cell r="EM38">
            <v>0</v>
          </cell>
          <cell r="EN38">
            <v>16079.74</v>
          </cell>
          <cell r="EO38">
            <v>0</v>
          </cell>
          <cell r="EP38">
            <v>100.58</v>
          </cell>
          <cell r="EQ38">
            <v>21.99</v>
          </cell>
          <cell r="ER38">
            <v>4</v>
          </cell>
          <cell r="ES38">
            <v>6</v>
          </cell>
          <cell r="ET38">
            <v>0</v>
          </cell>
          <cell r="EU38">
            <v>7</v>
          </cell>
          <cell r="EV38">
            <v>1</v>
          </cell>
          <cell r="EW38">
            <v>2</v>
          </cell>
          <cell r="EX38">
            <v>8.64</v>
          </cell>
          <cell r="EY38">
            <v>37</v>
          </cell>
          <cell r="EZ38">
            <v>21.45</v>
          </cell>
          <cell r="FA38">
            <v>82</v>
          </cell>
          <cell r="FB38">
            <v>2035</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row>
        <row r="39">
          <cell r="C39">
            <v>1</v>
          </cell>
          <cell r="D39">
            <v>0</v>
          </cell>
          <cell r="E39">
            <v>0</v>
          </cell>
          <cell r="F39">
            <v>0</v>
          </cell>
          <cell r="G39">
            <v>0</v>
          </cell>
          <cell r="H39">
            <v>0</v>
          </cell>
          <cell r="I39">
            <v>0</v>
          </cell>
          <cell r="J39">
            <v>142.09</v>
          </cell>
          <cell r="K39">
            <v>0</v>
          </cell>
          <cell r="L39">
            <v>0</v>
          </cell>
          <cell r="M39">
            <v>0</v>
          </cell>
          <cell r="N39">
            <v>0</v>
          </cell>
          <cell r="O39">
            <v>0</v>
          </cell>
          <cell r="P39">
            <v>5.87</v>
          </cell>
          <cell r="Q39">
            <v>0.32</v>
          </cell>
          <cell r="R39">
            <v>114.92</v>
          </cell>
          <cell r="S39">
            <v>0</v>
          </cell>
          <cell r="T39">
            <v>33.130000000000003</v>
          </cell>
          <cell r="U39">
            <v>0</v>
          </cell>
          <cell r="V39">
            <v>33.130000000000003</v>
          </cell>
          <cell r="W39">
            <v>0</v>
          </cell>
          <cell r="X39">
            <v>662.6</v>
          </cell>
          <cell r="Y39">
            <v>0</v>
          </cell>
          <cell r="Z39">
            <v>0</v>
          </cell>
          <cell r="AA39">
            <v>0</v>
          </cell>
          <cell r="AB39">
            <v>0</v>
          </cell>
          <cell r="AC39">
            <v>0</v>
          </cell>
          <cell r="AD39">
            <v>0</v>
          </cell>
          <cell r="AE39">
            <v>0</v>
          </cell>
          <cell r="AF39">
            <v>0</v>
          </cell>
          <cell r="AG39">
            <v>0</v>
          </cell>
          <cell r="AH39">
            <v>12</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3</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1</v>
          </cell>
          <cell r="CA39">
            <v>0</v>
          </cell>
          <cell r="CB39">
            <v>0</v>
          </cell>
          <cell r="CC39">
            <v>0</v>
          </cell>
          <cell r="CD39">
            <v>0</v>
          </cell>
          <cell r="CE39">
            <v>0</v>
          </cell>
          <cell r="CF39">
            <v>0</v>
          </cell>
          <cell r="CG39">
            <v>0</v>
          </cell>
          <cell r="CH39">
            <v>0</v>
          </cell>
          <cell r="CI39">
            <v>154.18</v>
          </cell>
          <cell r="CJ39">
            <v>10.28</v>
          </cell>
          <cell r="CK39">
            <v>0</v>
          </cell>
          <cell r="CL39">
            <v>0</v>
          </cell>
          <cell r="CM39">
            <v>37.99</v>
          </cell>
          <cell r="CN39">
            <v>0</v>
          </cell>
          <cell r="CO39">
            <v>0</v>
          </cell>
          <cell r="CP39">
            <v>0</v>
          </cell>
          <cell r="CQ39">
            <v>0</v>
          </cell>
          <cell r="CR39">
            <v>0</v>
          </cell>
          <cell r="CS39">
            <v>2.0699999999999998</v>
          </cell>
          <cell r="CT39">
            <v>0</v>
          </cell>
          <cell r="CU39">
            <v>0</v>
          </cell>
          <cell r="CV39">
            <v>103.36</v>
          </cell>
          <cell r="CW39">
            <v>0</v>
          </cell>
          <cell r="CX39">
            <v>0</v>
          </cell>
          <cell r="CY39">
            <v>0</v>
          </cell>
          <cell r="CZ39">
            <v>0</v>
          </cell>
          <cell r="DA39">
            <v>0</v>
          </cell>
          <cell r="DB39">
            <v>0</v>
          </cell>
          <cell r="DC39">
            <v>0</v>
          </cell>
          <cell r="DD39">
            <v>0</v>
          </cell>
          <cell r="DE39">
            <v>0</v>
          </cell>
          <cell r="DF39">
            <v>23.5</v>
          </cell>
          <cell r="DG39">
            <v>0</v>
          </cell>
          <cell r="DH39">
            <v>0</v>
          </cell>
          <cell r="DI39">
            <v>0</v>
          </cell>
          <cell r="DJ39">
            <v>0</v>
          </cell>
          <cell r="DK39">
            <v>0</v>
          </cell>
          <cell r="DL39">
            <v>20</v>
          </cell>
          <cell r="DM39">
            <v>0</v>
          </cell>
          <cell r="DN39">
            <v>0</v>
          </cell>
          <cell r="DO39">
            <v>31</v>
          </cell>
          <cell r="DP39">
            <v>1</v>
          </cell>
          <cell r="DQ39">
            <v>0</v>
          </cell>
          <cell r="DR39">
            <v>0</v>
          </cell>
          <cell r="DS39">
            <v>0</v>
          </cell>
          <cell r="DT39">
            <v>0</v>
          </cell>
          <cell r="DU39">
            <v>0</v>
          </cell>
          <cell r="DV39">
            <v>4</v>
          </cell>
          <cell r="DW39">
            <v>0</v>
          </cell>
          <cell r="DX39">
            <v>4</v>
          </cell>
          <cell r="DY39">
            <v>0</v>
          </cell>
          <cell r="DZ39">
            <v>2</v>
          </cell>
          <cell r="EA39">
            <v>0</v>
          </cell>
          <cell r="EB39">
            <v>0</v>
          </cell>
          <cell r="EC39">
            <v>0</v>
          </cell>
          <cell r="ED39">
            <v>22</v>
          </cell>
          <cell r="EE39">
            <v>2</v>
          </cell>
          <cell r="EF39">
            <v>0</v>
          </cell>
          <cell r="EG39">
            <v>39</v>
          </cell>
          <cell r="EH39">
            <v>0</v>
          </cell>
          <cell r="EI39">
            <v>0</v>
          </cell>
          <cell r="EJ39">
            <v>1</v>
          </cell>
          <cell r="EK39">
            <v>3</v>
          </cell>
          <cell r="EL39">
            <v>1</v>
          </cell>
          <cell r="EM39">
            <v>0</v>
          </cell>
          <cell r="EN39">
            <v>9859.4</v>
          </cell>
          <cell r="EO39">
            <v>0</v>
          </cell>
          <cell r="EP39">
            <v>290.64999999999998</v>
          </cell>
          <cell r="EQ39">
            <v>75.459999999999994</v>
          </cell>
          <cell r="ER39">
            <v>4</v>
          </cell>
          <cell r="ES39">
            <v>0</v>
          </cell>
          <cell r="ET39">
            <v>0</v>
          </cell>
          <cell r="EU39">
            <v>10</v>
          </cell>
          <cell r="EV39">
            <v>10</v>
          </cell>
          <cell r="EW39">
            <v>0</v>
          </cell>
          <cell r="EX39">
            <v>0</v>
          </cell>
          <cell r="EY39">
            <v>3</v>
          </cell>
          <cell r="EZ39">
            <v>16.43</v>
          </cell>
          <cell r="FA39">
            <v>67</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row>
        <row r="40">
          <cell r="C40">
            <v>1</v>
          </cell>
          <cell r="D40">
            <v>0</v>
          </cell>
          <cell r="E40">
            <v>0</v>
          </cell>
          <cell r="F40">
            <v>2.2999999999999998</v>
          </cell>
          <cell r="G40">
            <v>0</v>
          </cell>
          <cell r="H40">
            <v>6</v>
          </cell>
          <cell r="I40">
            <v>0</v>
          </cell>
          <cell r="J40">
            <v>134.03</v>
          </cell>
          <cell r="K40">
            <v>0</v>
          </cell>
          <cell r="L40">
            <v>130.12</v>
          </cell>
          <cell r="M40">
            <v>0</v>
          </cell>
          <cell r="N40">
            <v>0</v>
          </cell>
          <cell r="O40">
            <v>0</v>
          </cell>
          <cell r="P40">
            <v>16.09</v>
          </cell>
          <cell r="Q40">
            <v>0</v>
          </cell>
          <cell r="R40">
            <v>202.42</v>
          </cell>
          <cell r="S40">
            <v>0</v>
          </cell>
          <cell r="T40">
            <v>94</v>
          </cell>
          <cell r="U40">
            <v>0</v>
          </cell>
          <cell r="V40">
            <v>94</v>
          </cell>
          <cell r="W40">
            <v>0</v>
          </cell>
          <cell r="X40">
            <v>3404</v>
          </cell>
          <cell r="Y40">
            <v>0</v>
          </cell>
          <cell r="Z40">
            <v>0</v>
          </cell>
          <cell r="AA40">
            <v>0</v>
          </cell>
          <cell r="AB40">
            <v>0</v>
          </cell>
          <cell r="AC40">
            <v>0</v>
          </cell>
          <cell r="AD40">
            <v>0</v>
          </cell>
          <cell r="AE40">
            <v>0</v>
          </cell>
          <cell r="AF40">
            <v>0</v>
          </cell>
          <cell r="AG40">
            <v>0</v>
          </cell>
          <cell r="AH40">
            <v>12</v>
          </cell>
          <cell r="AI40">
            <v>0</v>
          </cell>
          <cell r="AJ40">
            <v>0</v>
          </cell>
          <cell r="AK40">
            <v>0</v>
          </cell>
          <cell r="AL40">
            <v>0</v>
          </cell>
          <cell r="AM40">
            <v>0</v>
          </cell>
          <cell r="AN40">
            <v>0</v>
          </cell>
          <cell r="AO40">
            <v>0</v>
          </cell>
          <cell r="AP40">
            <v>0</v>
          </cell>
          <cell r="AQ40">
            <v>0</v>
          </cell>
          <cell r="AR40">
            <v>1</v>
          </cell>
          <cell r="AS40">
            <v>0</v>
          </cell>
          <cell r="AT40">
            <v>7</v>
          </cell>
          <cell r="AU40">
            <v>0</v>
          </cell>
          <cell r="AV40">
            <v>1</v>
          </cell>
          <cell r="AW40">
            <v>0</v>
          </cell>
          <cell r="AX40">
            <v>0</v>
          </cell>
          <cell r="AY40">
            <v>0</v>
          </cell>
          <cell r="AZ40">
            <v>0</v>
          </cell>
          <cell r="BA40">
            <v>0</v>
          </cell>
          <cell r="BB40">
            <v>0.23</v>
          </cell>
          <cell r="BC40">
            <v>0</v>
          </cell>
          <cell r="BD40">
            <v>0</v>
          </cell>
          <cell r="BE40">
            <v>0</v>
          </cell>
          <cell r="BF40">
            <v>0</v>
          </cell>
          <cell r="BG40">
            <v>0</v>
          </cell>
          <cell r="BH40">
            <v>0</v>
          </cell>
          <cell r="BI40">
            <v>0</v>
          </cell>
          <cell r="BJ40">
            <v>0</v>
          </cell>
          <cell r="BK40">
            <v>0</v>
          </cell>
          <cell r="BL40">
            <v>0</v>
          </cell>
          <cell r="BM40">
            <v>0</v>
          </cell>
          <cell r="BN40">
            <v>1</v>
          </cell>
          <cell r="BO40">
            <v>0</v>
          </cell>
          <cell r="BP40">
            <v>0</v>
          </cell>
          <cell r="BQ40">
            <v>0</v>
          </cell>
          <cell r="BR40">
            <v>0</v>
          </cell>
          <cell r="BS40">
            <v>0</v>
          </cell>
          <cell r="BT40">
            <v>0</v>
          </cell>
          <cell r="BU40">
            <v>0.84</v>
          </cell>
          <cell r="BV40">
            <v>0</v>
          </cell>
          <cell r="BW40">
            <v>0</v>
          </cell>
          <cell r="BX40">
            <v>0</v>
          </cell>
          <cell r="BY40">
            <v>1</v>
          </cell>
          <cell r="BZ40">
            <v>0</v>
          </cell>
          <cell r="CA40">
            <v>0</v>
          </cell>
          <cell r="CB40">
            <v>0</v>
          </cell>
          <cell r="CC40">
            <v>0</v>
          </cell>
          <cell r="CD40">
            <v>0</v>
          </cell>
          <cell r="CE40">
            <v>1</v>
          </cell>
          <cell r="CF40">
            <v>0</v>
          </cell>
          <cell r="CG40">
            <v>0</v>
          </cell>
          <cell r="CH40">
            <v>0</v>
          </cell>
          <cell r="CI40">
            <v>237.96</v>
          </cell>
          <cell r="CJ40">
            <v>9.69</v>
          </cell>
          <cell r="CK40">
            <v>0</v>
          </cell>
          <cell r="CL40">
            <v>0</v>
          </cell>
          <cell r="CM40">
            <v>123.32</v>
          </cell>
          <cell r="CN40">
            <v>0</v>
          </cell>
          <cell r="CO40">
            <v>0</v>
          </cell>
          <cell r="CP40">
            <v>0</v>
          </cell>
          <cell r="CQ40">
            <v>0</v>
          </cell>
          <cell r="CR40">
            <v>0</v>
          </cell>
          <cell r="CS40">
            <v>45</v>
          </cell>
          <cell r="CT40">
            <v>15</v>
          </cell>
          <cell r="CU40">
            <v>0</v>
          </cell>
          <cell r="CV40">
            <v>94.66</v>
          </cell>
          <cell r="CW40">
            <v>15</v>
          </cell>
          <cell r="CX40">
            <v>0</v>
          </cell>
          <cell r="CY40">
            <v>0</v>
          </cell>
          <cell r="CZ40">
            <v>15</v>
          </cell>
          <cell r="DA40">
            <v>0</v>
          </cell>
          <cell r="DB40">
            <v>0</v>
          </cell>
          <cell r="DC40">
            <v>0</v>
          </cell>
          <cell r="DD40">
            <v>0.7</v>
          </cell>
          <cell r="DE40">
            <v>0</v>
          </cell>
          <cell r="DF40">
            <v>5.25</v>
          </cell>
          <cell r="DG40">
            <v>0</v>
          </cell>
          <cell r="DH40">
            <v>0</v>
          </cell>
          <cell r="DI40">
            <v>0</v>
          </cell>
          <cell r="DJ40">
            <v>0</v>
          </cell>
          <cell r="DK40">
            <v>0</v>
          </cell>
          <cell r="DL40">
            <v>43</v>
          </cell>
          <cell r="DM40">
            <v>0</v>
          </cell>
          <cell r="DN40">
            <v>0</v>
          </cell>
          <cell r="DO40">
            <v>36</v>
          </cell>
          <cell r="DP40">
            <v>1</v>
          </cell>
          <cell r="DQ40">
            <v>0</v>
          </cell>
          <cell r="DR40">
            <v>2</v>
          </cell>
          <cell r="DS40">
            <v>0</v>
          </cell>
          <cell r="DT40">
            <v>0</v>
          </cell>
          <cell r="DU40">
            <v>0</v>
          </cell>
          <cell r="DV40">
            <v>13</v>
          </cell>
          <cell r="DW40">
            <v>0</v>
          </cell>
          <cell r="DX40">
            <v>1</v>
          </cell>
          <cell r="DY40">
            <v>0</v>
          </cell>
          <cell r="DZ40">
            <v>2</v>
          </cell>
          <cell r="EA40">
            <v>0</v>
          </cell>
          <cell r="EB40">
            <v>2</v>
          </cell>
          <cell r="EC40">
            <v>0</v>
          </cell>
          <cell r="ED40">
            <v>15</v>
          </cell>
          <cell r="EE40">
            <v>0</v>
          </cell>
          <cell r="EF40">
            <v>0</v>
          </cell>
          <cell r="EG40">
            <v>15</v>
          </cell>
          <cell r="EH40">
            <v>4</v>
          </cell>
          <cell r="EI40">
            <v>3</v>
          </cell>
          <cell r="EJ40">
            <v>8</v>
          </cell>
          <cell r="EK40">
            <v>2</v>
          </cell>
          <cell r="EL40">
            <v>0</v>
          </cell>
          <cell r="EM40">
            <v>0</v>
          </cell>
          <cell r="EN40">
            <v>19186.63</v>
          </cell>
          <cell r="EO40">
            <v>0</v>
          </cell>
          <cell r="EP40">
            <v>312.95999999999998</v>
          </cell>
          <cell r="EQ40">
            <v>29.66</v>
          </cell>
          <cell r="ER40">
            <v>0</v>
          </cell>
          <cell r="ES40">
            <v>0</v>
          </cell>
          <cell r="ET40">
            <v>0</v>
          </cell>
          <cell r="EU40">
            <v>7</v>
          </cell>
          <cell r="EV40">
            <v>5</v>
          </cell>
          <cell r="EW40">
            <v>0</v>
          </cell>
          <cell r="EX40">
            <v>0</v>
          </cell>
          <cell r="EY40">
            <v>3</v>
          </cell>
          <cell r="EZ40">
            <v>0</v>
          </cell>
          <cell r="FA40">
            <v>76</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row>
        <row r="41">
          <cell r="C41">
            <v>1</v>
          </cell>
          <cell r="D41">
            <v>0</v>
          </cell>
          <cell r="E41">
            <v>0</v>
          </cell>
          <cell r="F41">
            <v>3</v>
          </cell>
          <cell r="G41">
            <v>0</v>
          </cell>
          <cell r="H41">
            <v>0</v>
          </cell>
          <cell r="I41">
            <v>0</v>
          </cell>
          <cell r="J41">
            <v>66.84</v>
          </cell>
          <cell r="K41">
            <v>0</v>
          </cell>
          <cell r="L41">
            <v>0</v>
          </cell>
          <cell r="M41">
            <v>0</v>
          </cell>
          <cell r="N41">
            <v>0</v>
          </cell>
          <cell r="O41">
            <v>0</v>
          </cell>
          <cell r="P41">
            <v>8.24</v>
          </cell>
          <cell r="Q41">
            <v>0</v>
          </cell>
          <cell r="R41">
            <v>60.83</v>
          </cell>
          <cell r="S41">
            <v>0</v>
          </cell>
          <cell r="T41">
            <v>116.85</v>
          </cell>
          <cell r="U41">
            <v>0</v>
          </cell>
          <cell r="V41">
            <v>119.35</v>
          </cell>
          <cell r="W41">
            <v>0</v>
          </cell>
          <cell r="X41">
            <v>2347</v>
          </cell>
          <cell r="Y41">
            <v>0</v>
          </cell>
          <cell r="Z41">
            <v>2</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11.43</v>
          </cell>
          <cell r="AZ41">
            <v>0</v>
          </cell>
          <cell r="BA41">
            <v>149.06</v>
          </cell>
          <cell r="BB41">
            <v>2.74</v>
          </cell>
          <cell r="BC41">
            <v>0</v>
          </cell>
          <cell r="BD41">
            <v>0</v>
          </cell>
          <cell r="BE41">
            <v>0</v>
          </cell>
          <cell r="BF41">
            <v>0</v>
          </cell>
          <cell r="BG41">
            <v>0</v>
          </cell>
          <cell r="BH41">
            <v>0</v>
          </cell>
          <cell r="BI41">
            <v>0</v>
          </cell>
          <cell r="BJ41">
            <v>0</v>
          </cell>
          <cell r="BK41">
            <v>0</v>
          </cell>
          <cell r="BL41">
            <v>0</v>
          </cell>
          <cell r="BM41">
            <v>1</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31.4</v>
          </cell>
          <cell r="CJ41">
            <v>35.46</v>
          </cell>
          <cell r="CK41">
            <v>4.84</v>
          </cell>
          <cell r="CL41">
            <v>0</v>
          </cell>
          <cell r="CM41">
            <v>611.85</v>
          </cell>
          <cell r="CN41">
            <v>0</v>
          </cell>
          <cell r="CO41">
            <v>0</v>
          </cell>
          <cell r="CP41">
            <v>0</v>
          </cell>
          <cell r="CQ41">
            <v>0</v>
          </cell>
          <cell r="CR41">
            <v>0</v>
          </cell>
          <cell r="CS41">
            <v>0</v>
          </cell>
          <cell r="CT41">
            <v>75</v>
          </cell>
          <cell r="CU41">
            <v>0</v>
          </cell>
          <cell r="CV41">
            <v>366.7</v>
          </cell>
          <cell r="CW41">
            <v>0</v>
          </cell>
          <cell r="CX41">
            <v>0</v>
          </cell>
          <cell r="CY41">
            <v>0</v>
          </cell>
          <cell r="CZ41">
            <v>75.2</v>
          </cell>
          <cell r="DA41">
            <v>0</v>
          </cell>
          <cell r="DB41">
            <v>0</v>
          </cell>
          <cell r="DC41">
            <v>0</v>
          </cell>
          <cell r="DD41">
            <v>61.6</v>
          </cell>
          <cell r="DE41">
            <v>61.6</v>
          </cell>
          <cell r="DF41">
            <v>29.5</v>
          </cell>
          <cell r="DG41">
            <v>61.6</v>
          </cell>
          <cell r="DH41">
            <v>0</v>
          </cell>
          <cell r="DI41">
            <v>0</v>
          </cell>
          <cell r="DJ41">
            <v>0</v>
          </cell>
          <cell r="DK41">
            <v>0</v>
          </cell>
          <cell r="DL41">
            <v>0</v>
          </cell>
          <cell r="DM41">
            <v>1</v>
          </cell>
          <cell r="DN41">
            <v>0</v>
          </cell>
          <cell r="DO41">
            <v>30</v>
          </cell>
          <cell r="DP41">
            <v>2</v>
          </cell>
          <cell r="DQ41">
            <v>0</v>
          </cell>
          <cell r="DR41">
            <v>0</v>
          </cell>
          <cell r="DS41">
            <v>0</v>
          </cell>
          <cell r="DT41">
            <v>0</v>
          </cell>
          <cell r="DU41">
            <v>0</v>
          </cell>
          <cell r="DV41">
            <v>12</v>
          </cell>
          <cell r="DW41">
            <v>0</v>
          </cell>
          <cell r="DX41">
            <v>0</v>
          </cell>
          <cell r="DY41">
            <v>0</v>
          </cell>
          <cell r="DZ41">
            <v>2</v>
          </cell>
          <cell r="EA41">
            <v>0</v>
          </cell>
          <cell r="EB41">
            <v>1</v>
          </cell>
          <cell r="EC41">
            <v>0</v>
          </cell>
          <cell r="ED41">
            <v>29</v>
          </cell>
          <cell r="EE41">
            <v>10</v>
          </cell>
          <cell r="EF41">
            <v>0</v>
          </cell>
          <cell r="EG41">
            <v>33</v>
          </cell>
          <cell r="EH41">
            <v>0</v>
          </cell>
          <cell r="EI41">
            <v>0</v>
          </cell>
          <cell r="EJ41">
            <v>5</v>
          </cell>
          <cell r="EK41">
            <v>0</v>
          </cell>
          <cell r="EL41">
            <v>0</v>
          </cell>
          <cell r="EM41">
            <v>0</v>
          </cell>
          <cell r="EN41">
            <v>19315.96</v>
          </cell>
          <cell r="EO41">
            <v>0</v>
          </cell>
          <cell r="EP41">
            <v>222.28</v>
          </cell>
          <cell r="EQ41">
            <v>39.4</v>
          </cell>
          <cell r="ER41">
            <v>1</v>
          </cell>
          <cell r="ES41">
            <v>0</v>
          </cell>
          <cell r="ET41">
            <v>1</v>
          </cell>
          <cell r="EU41">
            <v>5</v>
          </cell>
          <cell r="EV41">
            <v>1</v>
          </cell>
          <cell r="EW41">
            <v>1</v>
          </cell>
          <cell r="EX41">
            <v>0</v>
          </cell>
          <cell r="EY41">
            <v>4</v>
          </cell>
          <cell r="EZ41">
            <v>48.28</v>
          </cell>
          <cell r="FA41">
            <v>82</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row>
        <row r="42">
          <cell r="C42">
            <v>1</v>
          </cell>
          <cell r="D42">
            <v>0</v>
          </cell>
          <cell r="E42">
            <v>0</v>
          </cell>
          <cell r="F42">
            <v>0</v>
          </cell>
          <cell r="G42">
            <v>0</v>
          </cell>
          <cell r="H42">
            <v>0</v>
          </cell>
          <cell r="I42">
            <v>0</v>
          </cell>
          <cell r="J42">
            <v>179.78</v>
          </cell>
          <cell r="K42">
            <v>0</v>
          </cell>
          <cell r="L42">
            <v>26.25</v>
          </cell>
          <cell r="M42">
            <v>0</v>
          </cell>
          <cell r="N42">
            <v>0</v>
          </cell>
          <cell r="O42">
            <v>0</v>
          </cell>
          <cell r="P42">
            <v>15.5</v>
          </cell>
          <cell r="Q42">
            <v>0</v>
          </cell>
          <cell r="R42">
            <v>134.18</v>
          </cell>
          <cell r="S42">
            <v>0</v>
          </cell>
          <cell r="T42">
            <v>74.31</v>
          </cell>
          <cell r="U42">
            <v>0</v>
          </cell>
          <cell r="V42">
            <v>81.31</v>
          </cell>
          <cell r="W42">
            <v>0</v>
          </cell>
          <cell r="X42">
            <v>1179.9000000000001</v>
          </cell>
          <cell r="Y42">
            <v>0</v>
          </cell>
          <cell r="Z42">
            <v>0</v>
          </cell>
          <cell r="AA42">
            <v>0</v>
          </cell>
          <cell r="AB42">
            <v>8</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2</v>
          </cell>
          <cell r="AS42">
            <v>0</v>
          </cell>
          <cell r="AT42">
            <v>22</v>
          </cell>
          <cell r="AU42">
            <v>0</v>
          </cell>
          <cell r="AV42">
            <v>2</v>
          </cell>
          <cell r="AW42">
            <v>0</v>
          </cell>
          <cell r="AX42">
            <v>0</v>
          </cell>
          <cell r="AY42">
            <v>0</v>
          </cell>
          <cell r="AZ42">
            <v>0</v>
          </cell>
          <cell r="BA42">
            <v>0</v>
          </cell>
          <cell r="BB42">
            <v>1.34</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1</v>
          </cell>
          <cell r="CA42">
            <v>0</v>
          </cell>
          <cell r="CB42">
            <v>0</v>
          </cell>
          <cell r="CC42">
            <v>0</v>
          </cell>
          <cell r="CD42">
            <v>0</v>
          </cell>
          <cell r="CE42">
            <v>0</v>
          </cell>
          <cell r="CF42">
            <v>1</v>
          </cell>
          <cell r="CG42">
            <v>0</v>
          </cell>
          <cell r="CH42">
            <v>6.4</v>
          </cell>
          <cell r="CI42">
            <v>53.6</v>
          </cell>
          <cell r="CJ42">
            <v>8.14</v>
          </cell>
          <cell r="CK42">
            <v>0</v>
          </cell>
          <cell r="CL42">
            <v>0</v>
          </cell>
          <cell r="CM42">
            <v>25.6</v>
          </cell>
          <cell r="CN42">
            <v>0</v>
          </cell>
          <cell r="CO42">
            <v>0</v>
          </cell>
          <cell r="CP42">
            <v>0</v>
          </cell>
          <cell r="CQ42">
            <v>0</v>
          </cell>
          <cell r="CR42">
            <v>0</v>
          </cell>
          <cell r="CS42">
            <v>0</v>
          </cell>
          <cell r="CT42">
            <v>0</v>
          </cell>
          <cell r="CU42">
            <v>0</v>
          </cell>
          <cell r="CV42">
            <v>50.08</v>
          </cell>
          <cell r="CW42">
            <v>0</v>
          </cell>
          <cell r="CX42">
            <v>0</v>
          </cell>
          <cell r="CY42">
            <v>0</v>
          </cell>
          <cell r="CZ42">
            <v>0</v>
          </cell>
          <cell r="DA42">
            <v>0</v>
          </cell>
          <cell r="DB42">
            <v>0</v>
          </cell>
          <cell r="DC42">
            <v>0</v>
          </cell>
          <cell r="DD42">
            <v>0</v>
          </cell>
          <cell r="DE42">
            <v>0</v>
          </cell>
          <cell r="DF42">
            <v>3.16</v>
          </cell>
          <cell r="DG42">
            <v>0</v>
          </cell>
          <cell r="DH42">
            <v>0</v>
          </cell>
          <cell r="DI42">
            <v>0</v>
          </cell>
          <cell r="DJ42">
            <v>0</v>
          </cell>
          <cell r="DK42">
            <v>0</v>
          </cell>
          <cell r="DL42">
            <v>0</v>
          </cell>
          <cell r="DM42">
            <v>2</v>
          </cell>
          <cell r="DN42">
            <v>0</v>
          </cell>
          <cell r="DO42">
            <v>30</v>
          </cell>
          <cell r="DP42">
            <v>0</v>
          </cell>
          <cell r="DQ42">
            <v>0</v>
          </cell>
          <cell r="DR42">
            <v>1</v>
          </cell>
          <cell r="DS42">
            <v>0</v>
          </cell>
          <cell r="DT42">
            <v>0</v>
          </cell>
          <cell r="DU42">
            <v>0</v>
          </cell>
          <cell r="DV42">
            <v>2</v>
          </cell>
          <cell r="DW42">
            <v>0</v>
          </cell>
          <cell r="DX42">
            <v>0</v>
          </cell>
          <cell r="DY42">
            <v>0</v>
          </cell>
          <cell r="DZ42">
            <v>1</v>
          </cell>
          <cell r="EA42">
            <v>0</v>
          </cell>
          <cell r="EB42">
            <v>1</v>
          </cell>
          <cell r="EC42">
            <v>0</v>
          </cell>
          <cell r="ED42">
            <v>25</v>
          </cell>
          <cell r="EE42">
            <v>0</v>
          </cell>
          <cell r="EF42">
            <v>0</v>
          </cell>
          <cell r="EG42">
            <v>11</v>
          </cell>
          <cell r="EH42">
            <v>0</v>
          </cell>
          <cell r="EI42">
            <v>0</v>
          </cell>
          <cell r="EJ42">
            <v>2</v>
          </cell>
          <cell r="EK42">
            <v>0</v>
          </cell>
          <cell r="EL42">
            <v>0</v>
          </cell>
          <cell r="EM42">
            <v>1</v>
          </cell>
          <cell r="EN42">
            <v>21424.84</v>
          </cell>
          <cell r="EO42">
            <v>0</v>
          </cell>
          <cell r="EP42">
            <v>251.61</v>
          </cell>
          <cell r="EQ42">
            <v>36.590000000000003</v>
          </cell>
          <cell r="ER42">
            <v>0</v>
          </cell>
          <cell r="ES42">
            <v>0</v>
          </cell>
          <cell r="ET42">
            <v>0</v>
          </cell>
          <cell r="EU42">
            <v>0</v>
          </cell>
          <cell r="EV42">
            <v>1</v>
          </cell>
          <cell r="EW42">
            <v>0</v>
          </cell>
          <cell r="EX42">
            <v>0</v>
          </cell>
          <cell r="EY42">
            <v>1</v>
          </cell>
          <cell r="EZ42">
            <v>0</v>
          </cell>
          <cell r="FA42">
            <v>74</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row>
        <row r="43">
          <cell r="C43">
            <v>1</v>
          </cell>
          <cell r="D43">
            <v>0</v>
          </cell>
          <cell r="E43">
            <v>0</v>
          </cell>
          <cell r="F43">
            <v>1</v>
          </cell>
          <cell r="G43">
            <v>0</v>
          </cell>
          <cell r="H43">
            <v>0</v>
          </cell>
          <cell r="I43">
            <v>0</v>
          </cell>
          <cell r="J43">
            <v>96.97</v>
          </cell>
          <cell r="K43">
            <v>0</v>
          </cell>
          <cell r="L43">
            <v>0</v>
          </cell>
          <cell r="M43">
            <v>0</v>
          </cell>
          <cell r="N43">
            <v>0</v>
          </cell>
          <cell r="O43">
            <v>0</v>
          </cell>
          <cell r="P43">
            <v>11.14</v>
          </cell>
          <cell r="Q43">
            <v>0</v>
          </cell>
          <cell r="R43">
            <v>69.75</v>
          </cell>
          <cell r="S43">
            <v>0</v>
          </cell>
          <cell r="T43">
            <v>30.34</v>
          </cell>
          <cell r="U43">
            <v>0</v>
          </cell>
          <cell r="V43">
            <v>31.24</v>
          </cell>
          <cell r="W43">
            <v>0</v>
          </cell>
          <cell r="X43">
            <v>624.86</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1</v>
          </cell>
          <cell r="AS43">
            <v>0</v>
          </cell>
          <cell r="AT43">
            <v>5</v>
          </cell>
          <cell r="AU43">
            <v>0</v>
          </cell>
          <cell r="AV43">
            <v>1</v>
          </cell>
          <cell r="AW43">
            <v>0</v>
          </cell>
          <cell r="AX43">
            <v>0</v>
          </cell>
          <cell r="AY43">
            <v>34.06</v>
          </cell>
          <cell r="AZ43">
            <v>0</v>
          </cell>
          <cell r="BA43">
            <v>172.55</v>
          </cell>
          <cell r="BB43">
            <v>5.25</v>
          </cell>
          <cell r="BC43">
            <v>0</v>
          </cell>
          <cell r="BD43">
            <v>0</v>
          </cell>
          <cell r="BE43">
            <v>0</v>
          </cell>
          <cell r="BF43">
            <v>0</v>
          </cell>
          <cell r="BG43">
            <v>0</v>
          </cell>
          <cell r="BH43">
            <v>0</v>
          </cell>
          <cell r="BI43">
            <v>0</v>
          </cell>
          <cell r="BJ43">
            <v>0</v>
          </cell>
          <cell r="BK43">
            <v>0</v>
          </cell>
          <cell r="BL43">
            <v>0</v>
          </cell>
          <cell r="BM43">
            <v>2</v>
          </cell>
          <cell r="BN43">
            <v>1</v>
          </cell>
          <cell r="BO43">
            <v>0</v>
          </cell>
          <cell r="BP43">
            <v>0</v>
          </cell>
          <cell r="BQ43">
            <v>0</v>
          </cell>
          <cell r="BR43">
            <v>0</v>
          </cell>
          <cell r="BS43">
            <v>0</v>
          </cell>
          <cell r="BT43">
            <v>0</v>
          </cell>
          <cell r="BU43">
            <v>0</v>
          </cell>
          <cell r="BV43">
            <v>0</v>
          </cell>
          <cell r="BW43">
            <v>0</v>
          </cell>
          <cell r="BX43">
            <v>0</v>
          </cell>
          <cell r="BY43">
            <v>1</v>
          </cell>
          <cell r="BZ43">
            <v>0</v>
          </cell>
          <cell r="CA43">
            <v>0</v>
          </cell>
          <cell r="CB43">
            <v>0</v>
          </cell>
          <cell r="CC43">
            <v>0</v>
          </cell>
          <cell r="CD43">
            <v>0</v>
          </cell>
          <cell r="CE43">
            <v>1</v>
          </cell>
          <cell r="CF43">
            <v>0</v>
          </cell>
          <cell r="CG43">
            <v>0</v>
          </cell>
          <cell r="CH43">
            <v>0</v>
          </cell>
          <cell r="CI43">
            <v>92.8</v>
          </cell>
          <cell r="CJ43">
            <v>6.86</v>
          </cell>
          <cell r="CK43">
            <v>0</v>
          </cell>
          <cell r="CL43">
            <v>0</v>
          </cell>
          <cell r="CM43">
            <v>38.6</v>
          </cell>
          <cell r="CN43">
            <v>0</v>
          </cell>
          <cell r="CO43">
            <v>34.5</v>
          </cell>
          <cell r="CP43">
            <v>0</v>
          </cell>
          <cell r="CQ43">
            <v>0</v>
          </cell>
          <cell r="CR43">
            <v>0</v>
          </cell>
          <cell r="CS43">
            <v>0</v>
          </cell>
          <cell r="CT43">
            <v>0</v>
          </cell>
          <cell r="CU43">
            <v>0</v>
          </cell>
          <cell r="CV43">
            <v>97.12</v>
          </cell>
          <cell r="CW43">
            <v>0</v>
          </cell>
          <cell r="CX43">
            <v>0</v>
          </cell>
          <cell r="CY43">
            <v>0</v>
          </cell>
          <cell r="CZ43">
            <v>0</v>
          </cell>
          <cell r="DA43">
            <v>0</v>
          </cell>
          <cell r="DB43">
            <v>0</v>
          </cell>
          <cell r="DC43">
            <v>0</v>
          </cell>
          <cell r="DD43">
            <v>44</v>
          </cell>
          <cell r="DE43">
            <v>44</v>
          </cell>
          <cell r="DF43">
            <v>44.78</v>
          </cell>
          <cell r="DG43">
            <v>0</v>
          </cell>
          <cell r="DH43">
            <v>0</v>
          </cell>
          <cell r="DI43">
            <v>0</v>
          </cell>
          <cell r="DJ43">
            <v>0</v>
          </cell>
          <cell r="DK43">
            <v>0</v>
          </cell>
          <cell r="DL43">
            <v>23</v>
          </cell>
          <cell r="DM43">
            <v>2</v>
          </cell>
          <cell r="DN43">
            <v>0</v>
          </cell>
          <cell r="DO43">
            <v>26</v>
          </cell>
          <cell r="DP43">
            <v>1</v>
          </cell>
          <cell r="DQ43">
            <v>0</v>
          </cell>
          <cell r="DR43">
            <v>1</v>
          </cell>
          <cell r="DS43">
            <v>0</v>
          </cell>
          <cell r="DT43">
            <v>0</v>
          </cell>
          <cell r="DU43">
            <v>0</v>
          </cell>
          <cell r="DV43">
            <v>2</v>
          </cell>
          <cell r="DW43">
            <v>0</v>
          </cell>
          <cell r="DX43">
            <v>14</v>
          </cell>
          <cell r="DY43">
            <v>0</v>
          </cell>
          <cell r="DZ43">
            <v>5</v>
          </cell>
          <cell r="EA43">
            <v>0</v>
          </cell>
          <cell r="EB43">
            <v>1</v>
          </cell>
          <cell r="EC43">
            <v>0</v>
          </cell>
          <cell r="ED43">
            <v>21</v>
          </cell>
          <cell r="EE43">
            <v>3</v>
          </cell>
          <cell r="EF43">
            <v>0</v>
          </cell>
          <cell r="EG43">
            <v>27.66</v>
          </cell>
          <cell r="EH43">
            <v>8</v>
          </cell>
          <cell r="EI43">
            <v>0</v>
          </cell>
          <cell r="EJ43">
            <v>16</v>
          </cell>
          <cell r="EK43">
            <v>5</v>
          </cell>
          <cell r="EL43">
            <v>1</v>
          </cell>
          <cell r="EM43">
            <v>0</v>
          </cell>
          <cell r="EN43">
            <v>14161.72</v>
          </cell>
          <cell r="EO43">
            <v>0</v>
          </cell>
          <cell r="EP43">
            <v>216.64</v>
          </cell>
          <cell r="EQ43">
            <v>27.02</v>
          </cell>
          <cell r="ER43">
            <v>0</v>
          </cell>
          <cell r="ES43">
            <v>1.5</v>
          </cell>
          <cell r="ET43">
            <v>0</v>
          </cell>
          <cell r="EU43">
            <v>0</v>
          </cell>
          <cell r="EV43">
            <v>0</v>
          </cell>
          <cell r="EW43">
            <v>0</v>
          </cell>
          <cell r="EX43">
            <v>0</v>
          </cell>
          <cell r="EY43">
            <v>0</v>
          </cell>
          <cell r="EZ43">
            <v>0</v>
          </cell>
          <cell r="FA43">
            <v>87</v>
          </cell>
          <cell r="FB43">
            <v>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L43">
            <v>0</v>
          </cell>
          <cell r="GM43">
            <v>0</v>
          </cell>
          <cell r="GN43">
            <v>0</v>
          </cell>
          <cell r="GO43">
            <v>0</v>
          </cell>
          <cell r="GP43">
            <v>0</v>
          </cell>
          <cell r="GQ43">
            <v>0</v>
          </cell>
          <cell r="GR43">
            <v>0</v>
          </cell>
          <cell r="GS43">
            <v>0</v>
          </cell>
          <cell r="GT43">
            <v>0</v>
          </cell>
          <cell r="GU43">
            <v>0</v>
          </cell>
        </row>
        <row r="44">
          <cell r="C44">
            <v>1</v>
          </cell>
          <cell r="D44">
            <v>0</v>
          </cell>
          <cell r="E44">
            <v>0</v>
          </cell>
          <cell r="F44">
            <v>0.04</v>
          </cell>
          <cell r="G44">
            <v>0</v>
          </cell>
          <cell r="H44">
            <v>0</v>
          </cell>
          <cell r="I44">
            <v>0</v>
          </cell>
          <cell r="J44">
            <v>117.47</v>
          </cell>
          <cell r="K44">
            <v>0</v>
          </cell>
          <cell r="L44">
            <v>0</v>
          </cell>
          <cell r="M44">
            <v>0</v>
          </cell>
          <cell r="N44">
            <v>0</v>
          </cell>
          <cell r="O44">
            <v>0</v>
          </cell>
          <cell r="P44">
            <v>0.65</v>
          </cell>
          <cell r="Q44">
            <v>0</v>
          </cell>
          <cell r="R44">
            <v>75.55</v>
          </cell>
          <cell r="S44">
            <v>0</v>
          </cell>
          <cell r="T44">
            <v>51.14</v>
          </cell>
          <cell r="U44">
            <v>0</v>
          </cell>
          <cell r="V44">
            <v>43.04</v>
          </cell>
          <cell r="W44">
            <v>0</v>
          </cell>
          <cell r="X44">
            <v>860.79</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1</v>
          </cell>
          <cell r="AS44">
            <v>0</v>
          </cell>
          <cell r="AT44">
            <v>6</v>
          </cell>
          <cell r="AU44">
            <v>0</v>
          </cell>
          <cell r="AV44">
            <v>1</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1</v>
          </cell>
          <cell r="BZ44">
            <v>1</v>
          </cell>
          <cell r="CA44">
            <v>0</v>
          </cell>
          <cell r="CB44">
            <v>0</v>
          </cell>
          <cell r="CC44">
            <v>0</v>
          </cell>
          <cell r="CD44">
            <v>0</v>
          </cell>
          <cell r="CE44">
            <v>2</v>
          </cell>
          <cell r="CF44">
            <v>1</v>
          </cell>
          <cell r="CG44">
            <v>0</v>
          </cell>
          <cell r="CH44">
            <v>0</v>
          </cell>
          <cell r="CI44">
            <v>131.4</v>
          </cell>
          <cell r="CJ44">
            <v>28.85</v>
          </cell>
          <cell r="CK44">
            <v>0</v>
          </cell>
          <cell r="CL44">
            <v>0</v>
          </cell>
          <cell r="CM44">
            <v>11.9</v>
          </cell>
          <cell r="CN44">
            <v>0</v>
          </cell>
          <cell r="CO44">
            <v>0</v>
          </cell>
          <cell r="CP44">
            <v>0</v>
          </cell>
          <cell r="CQ44">
            <v>0</v>
          </cell>
          <cell r="CR44">
            <v>0</v>
          </cell>
          <cell r="CS44">
            <v>0</v>
          </cell>
          <cell r="CT44">
            <v>0</v>
          </cell>
          <cell r="CU44">
            <v>0</v>
          </cell>
          <cell r="CV44">
            <v>61.06</v>
          </cell>
          <cell r="CW44">
            <v>0</v>
          </cell>
          <cell r="CX44">
            <v>0</v>
          </cell>
          <cell r="CY44">
            <v>0</v>
          </cell>
          <cell r="CZ44">
            <v>0</v>
          </cell>
          <cell r="DA44">
            <v>0</v>
          </cell>
          <cell r="DB44">
            <v>0</v>
          </cell>
          <cell r="DC44">
            <v>0</v>
          </cell>
          <cell r="DD44">
            <v>0</v>
          </cell>
          <cell r="DE44">
            <v>0</v>
          </cell>
          <cell r="DF44">
            <v>88.15</v>
          </cell>
          <cell r="DG44">
            <v>0</v>
          </cell>
          <cell r="DH44">
            <v>0</v>
          </cell>
          <cell r="DI44">
            <v>0</v>
          </cell>
          <cell r="DJ44">
            <v>0</v>
          </cell>
          <cell r="DK44">
            <v>0</v>
          </cell>
          <cell r="DL44">
            <v>48</v>
          </cell>
          <cell r="DM44">
            <v>0</v>
          </cell>
          <cell r="DN44">
            <v>1</v>
          </cell>
          <cell r="DO44">
            <v>34</v>
          </cell>
          <cell r="DP44">
            <v>1</v>
          </cell>
          <cell r="DQ44">
            <v>0</v>
          </cell>
          <cell r="DR44">
            <v>0</v>
          </cell>
          <cell r="DS44">
            <v>0</v>
          </cell>
          <cell r="DT44">
            <v>0</v>
          </cell>
          <cell r="DU44">
            <v>0</v>
          </cell>
          <cell r="DV44">
            <v>0</v>
          </cell>
          <cell r="DW44">
            <v>0</v>
          </cell>
          <cell r="DX44">
            <v>6</v>
          </cell>
          <cell r="DY44">
            <v>0</v>
          </cell>
          <cell r="DZ44">
            <v>5</v>
          </cell>
          <cell r="EA44">
            <v>0</v>
          </cell>
          <cell r="EB44">
            <v>2</v>
          </cell>
          <cell r="EC44">
            <v>0</v>
          </cell>
          <cell r="ED44">
            <v>24</v>
          </cell>
          <cell r="EE44">
            <v>18</v>
          </cell>
          <cell r="EF44">
            <v>0</v>
          </cell>
          <cell r="EG44">
            <v>24</v>
          </cell>
          <cell r="EH44">
            <v>30</v>
          </cell>
          <cell r="EI44">
            <v>0</v>
          </cell>
          <cell r="EJ44">
            <v>25</v>
          </cell>
          <cell r="EK44">
            <v>0</v>
          </cell>
          <cell r="EL44">
            <v>5.5</v>
          </cell>
          <cell r="EM44">
            <v>1</v>
          </cell>
          <cell r="EN44">
            <v>16277.46</v>
          </cell>
          <cell r="EO44">
            <v>0</v>
          </cell>
          <cell r="EP44">
            <v>239.08</v>
          </cell>
          <cell r="EQ44">
            <v>23.98</v>
          </cell>
          <cell r="ER44">
            <v>0</v>
          </cell>
          <cell r="ES44">
            <v>0</v>
          </cell>
          <cell r="ET44">
            <v>0</v>
          </cell>
          <cell r="EU44">
            <v>0</v>
          </cell>
          <cell r="EV44">
            <v>0</v>
          </cell>
          <cell r="EW44">
            <v>0</v>
          </cell>
          <cell r="EX44">
            <v>0</v>
          </cell>
          <cell r="EY44">
            <v>0</v>
          </cell>
          <cell r="EZ44">
            <v>0</v>
          </cell>
          <cell r="FA44">
            <v>69</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row>
        <row r="45">
          <cell r="C45">
            <v>1</v>
          </cell>
          <cell r="D45">
            <v>0</v>
          </cell>
          <cell r="E45">
            <v>0</v>
          </cell>
          <cell r="F45">
            <v>0.04</v>
          </cell>
          <cell r="G45">
            <v>0</v>
          </cell>
          <cell r="H45">
            <v>0</v>
          </cell>
          <cell r="I45">
            <v>0</v>
          </cell>
          <cell r="J45">
            <v>117.47</v>
          </cell>
          <cell r="K45">
            <v>0</v>
          </cell>
          <cell r="L45">
            <v>0</v>
          </cell>
          <cell r="M45">
            <v>0</v>
          </cell>
          <cell r="N45">
            <v>0</v>
          </cell>
          <cell r="O45">
            <v>0</v>
          </cell>
          <cell r="P45">
            <v>0.65</v>
          </cell>
          <cell r="Q45">
            <v>0</v>
          </cell>
          <cell r="R45">
            <v>75.55</v>
          </cell>
          <cell r="S45">
            <v>0</v>
          </cell>
          <cell r="T45">
            <v>51.14</v>
          </cell>
          <cell r="U45">
            <v>0</v>
          </cell>
          <cell r="V45">
            <v>43.04</v>
          </cell>
          <cell r="W45">
            <v>0</v>
          </cell>
          <cell r="X45">
            <v>860.79</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1</v>
          </cell>
          <cell r="AS45">
            <v>0</v>
          </cell>
          <cell r="AT45">
            <v>6</v>
          </cell>
          <cell r="AU45">
            <v>0</v>
          </cell>
          <cell r="AV45">
            <v>1</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1</v>
          </cell>
          <cell r="BZ45">
            <v>1</v>
          </cell>
          <cell r="CA45">
            <v>0</v>
          </cell>
          <cell r="CB45">
            <v>0</v>
          </cell>
          <cell r="CC45">
            <v>0</v>
          </cell>
          <cell r="CD45">
            <v>0</v>
          </cell>
          <cell r="CE45">
            <v>2</v>
          </cell>
          <cell r="CF45">
            <v>1</v>
          </cell>
          <cell r="CG45">
            <v>0</v>
          </cell>
          <cell r="CH45">
            <v>0</v>
          </cell>
          <cell r="CI45">
            <v>131.4</v>
          </cell>
          <cell r="CJ45">
            <v>28.85</v>
          </cell>
          <cell r="CK45">
            <v>0</v>
          </cell>
          <cell r="CL45">
            <v>0</v>
          </cell>
          <cell r="CM45">
            <v>11.9</v>
          </cell>
          <cell r="CN45">
            <v>0</v>
          </cell>
          <cell r="CO45">
            <v>0</v>
          </cell>
          <cell r="CP45">
            <v>0</v>
          </cell>
          <cell r="CQ45">
            <v>0</v>
          </cell>
          <cell r="CR45">
            <v>0</v>
          </cell>
          <cell r="CS45">
            <v>0</v>
          </cell>
          <cell r="CT45">
            <v>0</v>
          </cell>
          <cell r="CU45">
            <v>0</v>
          </cell>
          <cell r="CV45">
            <v>61.06</v>
          </cell>
          <cell r="CW45">
            <v>0</v>
          </cell>
          <cell r="CX45">
            <v>0</v>
          </cell>
          <cell r="CY45">
            <v>0</v>
          </cell>
          <cell r="CZ45">
            <v>0</v>
          </cell>
          <cell r="DA45">
            <v>0</v>
          </cell>
          <cell r="DB45">
            <v>0</v>
          </cell>
          <cell r="DC45">
            <v>0</v>
          </cell>
          <cell r="DD45">
            <v>0</v>
          </cell>
          <cell r="DE45">
            <v>0</v>
          </cell>
          <cell r="DF45">
            <v>88.15</v>
          </cell>
          <cell r="DG45">
            <v>0</v>
          </cell>
          <cell r="DH45">
            <v>0</v>
          </cell>
          <cell r="DI45">
            <v>0</v>
          </cell>
          <cell r="DJ45">
            <v>0</v>
          </cell>
          <cell r="DK45">
            <v>0</v>
          </cell>
          <cell r="DL45">
            <v>48</v>
          </cell>
          <cell r="DM45">
            <v>0</v>
          </cell>
          <cell r="DN45">
            <v>1</v>
          </cell>
          <cell r="DO45">
            <v>34</v>
          </cell>
          <cell r="DP45">
            <v>1</v>
          </cell>
          <cell r="DQ45">
            <v>0</v>
          </cell>
          <cell r="DR45">
            <v>0</v>
          </cell>
          <cell r="DS45">
            <v>0</v>
          </cell>
          <cell r="DT45">
            <v>0</v>
          </cell>
          <cell r="DU45">
            <v>0</v>
          </cell>
          <cell r="DV45">
            <v>0</v>
          </cell>
          <cell r="DW45">
            <v>0</v>
          </cell>
          <cell r="DX45">
            <v>6</v>
          </cell>
          <cell r="DY45">
            <v>0</v>
          </cell>
          <cell r="DZ45">
            <v>5</v>
          </cell>
          <cell r="EA45">
            <v>0</v>
          </cell>
          <cell r="EB45">
            <v>2</v>
          </cell>
          <cell r="EC45">
            <v>0</v>
          </cell>
          <cell r="ED45">
            <v>24</v>
          </cell>
          <cell r="EE45">
            <v>18</v>
          </cell>
          <cell r="EF45">
            <v>0</v>
          </cell>
          <cell r="EG45">
            <v>24</v>
          </cell>
          <cell r="EH45">
            <v>30</v>
          </cell>
          <cell r="EI45">
            <v>0</v>
          </cell>
          <cell r="EJ45">
            <v>25</v>
          </cell>
          <cell r="EK45">
            <v>0</v>
          </cell>
          <cell r="EL45">
            <v>5.5</v>
          </cell>
          <cell r="EM45">
            <v>1</v>
          </cell>
          <cell r="EN45">
            <v>16277.46</v>
          </cell>
          <cell r="EO45">
            <v>0</v>
          </cell>
          <cell r="EP45">
            <v>239.08</v>
          </cell>
          <cell r="EQ45">
            <v>23.98</v>
          </cell>
          <cell r="ER45">
            <v>0</v>
          </cell>
          <cell r="ES45">
            <v>0</v>
          </cell>
          <cell r="ET45">
            <v>0</v>
          </cell>
          <cell r="EU45">
            <v>0</v>
          </cell>
          <cell r="EV45">
            <v>0</v>
          </cell>
          <cell r="EW45">
            <v>0</v>
          </cell>
          <cell r="EX45">
            <v>0</v>
          </cell>
          <cell r="EY45">
            <v>0</v>
          </cell>
          <cell r="EZ45">
            <v>0</v>
          </cell>
          <cell r="FA45">
            <v>69</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row>
        <row r="46">
          <cell r="C46">
            <v>1</v>
          </cell>
          <cell r="D46">
            <v>0</v>
          </cell>
          <cell r="E46">
            <v>0</v>
          </cell>
          <cell r="F46">
            <v>0.04</v>
          </cell>
          <cell r="G46">
            <v>0</v>
          </cell>
          <cell r="H46">
            <v>0</v>
          </cell>
          <cell r="I46">
            <v>0</v>
          </cell>
          <cell r="J46">
            <v>134.5</v>
          </cell>
          <cell r="K46">
            <v>0</v>
          </cell>
          <cell r="L46">
            <v>0</v>
          </cell>
          <cell r="M46">
            <v>0</v>
          </cell>
          <cell r="N46">
            <v>0</v>
          </cell>
          <cell r="O46">
            <v>0</v>
          </cell>
          <cell r="P46">
            <v>0</v>
          </cell>
          <cell r="Q46">
            <v>0</v>
          </cell>
          <cell r="R46">
            <v>0</v>
          </cell>
          <cell r="S46">
            <v>0</v>
          </cell>
          <cell r="T46">
            <v>0</v>
          </cell>
          <cell r="U46">
            <v>0</v>
          </cell>
          <cell r="V46">
            <v>752</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6.6</v>
          </cell>
          <cell r="BA46">
            <v>0.21</v>
          </cell>
          <cell r="BB46">
            <v>0</v>
          </cell>
          <cell r="BC46">
            <v>1.4</v>
          </cell>
          <cell r="BD46">
            <v>0</v>
          </cell>
          <cell r="BE46">
            <v>0</v>
          </cell>
          <cell r="BF46">
            <v>0</v>
          </cell>
          <cell r="BG46">
            <v>0</v>
          </cell>
          <cell r="BH46">
            <v>0</v>
          </cell>
          <cell r="BI46">
            <v>0</v>
          </cell>
          <cell r="BJ46">
            <v>0</v>
          </cell>
          <cell r="BK46">
            <v>0</v>
          </cell>
          <cell r="BL46">
            <v>0</v>
          </cell>
          <cell r="BM46">
            <v>0</v>
          </cell>
          <cell r="BN46">
            <v>1</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87.6</v>
          </cell>
          <cell r="CJ46">
            <v>0</v>
          </cell>
          <cell r="CK46">
            <v>0</v>
          </cell>
          <cell r="CL46">
            <v>4</v>
          </cell>
          <cell r="CM46">
            <v>0</v>
          </cell>
          <cell r="CN46">
            <v>0</v>
          </cell>
          <cell r="CO46">
            <v>1.23</v>
          </cell>
          <cell r="CP46">
            <v>0</v>
          </cell>
          <cell r="CQ46">
            <v>0</v>
          </cell>
          <cell r="CR46">
            <v>0</v>
          </cell>
          <cell r="CS46">
            <v>0</v>
          </cell>
          <cell r="CT46">
            <v>0</v>
          </cell>
          <cell r="CU46">
            <v>0</v>
          </cell>
          <cell r="CV46">
            <v>30</v>
          </cell>
          <cell r="CW46">
            <v>0</v>
          </cell>
          <cell r="CX46">
            <v>0</v>
          </cell>
          <cell r="CY46">
            <v>0</v>
          </cell>
          <cell r="CZ46">
            <v>0</v>
          </cell>
          <cell r="DA46">
            <v>0</v>
          </cell>
          <cell r="DB46">
            <v>0</v>
          </cell>
          <cell r="DC46">
            <v>0</v>
          </cell>
          <cell r="DD46">
            <v>0</v>
          </cell>
          <cell r="DE46">
            <v>0</v>
          </cell>
          <cell r="DF46">
            <v>15.8</v>
          </cell>
          <cell r="DG46">
            <v>0</v>
          </cell>
          <cell r="DH46">
            <v>0</v>
          </cell>
          <cell r="DI46">
            <v>0</v>
          </cell>
          <cell r="DJ46">
            <v>0</v>
          </cell>
          <cell r="DK46">
            <v>0</v>
          </cell>
          <cell r="DL46">
            <v>81</v>
          </cell>
          <cell r="DM46">
            <v>0</v>
          </cell>
          <cell r="DN46">
            <v>0</v>
          </cell>
          <cell r="DO46">
            <v>0</v>
          </cell>
          <cell r="DP46">
            <v>5.35</v>
          </cell>
          <cell r="DQ46">
            <v>0</v>
          </cell>
          <cell r="DR46">
            <v>0</v>
          </cell>
          <cell r="DS46">
            <v>0</v>
          </cell>
          <cell r="DT46">
            <v>0</v>
          </cell>
          <cell r="DU46">
            <v>0</v>
          </cell>
          <cell r="DV46">
            <v>0</v>
          </cell>
          <cell r="DW46">
            <v>8.18</v>
          </cell>
          <cell r="DX46">
            <v>0</v>
          </cell>
          <cell r="DY46">
            <v>6.36</v>
          </cell>
          <cell r="DZ46">
            <v>0</v>
          </cell>
          <cell r="EA46">
            <v>1.82</v>
          </cell>
          <cell r="EB46">
            <v>1</v>
          </cell>
          <cell r="EC46">
            <v>0</v>
          </cell>
          <cell r="ED46">
            <v>0</v>
          </cell>
          <cell r="EE46">
            <v>8.07</v>
          </cell>
          <cell r="EF46">
            <v>9.74</v>
          </cell>
          <cell r="EG46">
            <v>0</v>
          </cell>
          <cell r="EH46">
            <v>5</v>
          </cell>
          <cell r="EI46">
            <v>3.18</v>
          </cell>
          <cell r="EJ46">
            <v>0</v>
          </cell>
          <cell r="EK46">
            <v>1</v>
          </cell>
          <cell r="EL46">
            <v>4.5</v>
          </cell>
          <cell r="EM46">
            <v>0</v>
          </cell>
          <cell r="EN46">
            <v>20956.55</v>
          </cell>
          <cell r="EO46">
            <v>0</v>
          </cell>
          <cell r="EP46">
            <v>201.42</v>
          </cell>
          <cell r="EQ46">
            <v>0</v>
          </cell>
          <cell r="ER46">
            <v>0</v>
          </cell>
          <cell r="ES46">
            <v>0</v>
          </cell>
          <cell r="ET46">
            <v>0</v>
          </cell>
          <cell r="EU46">
            <v>0</v>
          </cell>
          <cell r="EV46">
            <v>0</v>
          </cell>
          <cell r="EW46">
            <v>0</v>
          </cell>
          <cell r="EX46">
            <v>0</v>
          </cell>
          <cell r="EY46">
            <v>0</v>
          </cell>
          <cell r="EZ46">
            <v>0</v>
          </cell>
          <cell r="FA46">
            <v>71</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v>
          </cell>
          <cell r="GQ46">
            <v>0</v>
          </cell>
          <cell r="GR46">
            <v>0</v>
          </cell>
          <cell r="GS46">
            <v>0</v>
          </cell>
          <cell r="GT46">
            <v>0</v>
          </cell>
          <cell r="GU46">
            <v>0</v>
          </cell>
        </row>
        <row r="47">
          <cell r="C47">
            <v>1</v>
          </cell>
          <cell r="D47">
            <v>0</v>
          </cell>
          <cell r="E47">
            <v>0</v>
          </cell>
          <cell r="F47">
            <v>0</v>
          </cell>
          <cell r="G47">
            <v>0</v>
          </cell>
          <cell r="H47">
            <v>0</v>
          </cell>
          <cell r="I47">
            <v>0</v>
          </cell>
          <cell r="J47">
            <v>68.11</v>
          </cell>
          <cell r="K47">
            <v>0</v>
          </cell>
          <cell r="L47">
            <v>0</v>
          </cell>
          <cell r="M47">
            <v>0</v>
          </cell>
          <cell r="N47">
            <v>0</v>
          </cell>
          <cell r="O47">
            <v>0</v>
          </cell>
          <cell r="P47">
            <v>0</v>
          </cell>
          <cell r="Q47">
            <v>0</v>
          </cell>
          <cell r="R47">
            <v>44.11</v>
          </cell>
          <cell r="S47">
            <v>0</v>
          </cell>
          <cell r="T47">
            <v>266.85000000000002</v>
          </cell>
          <cell r="U47">
            <v>0</v>
          </cell>
          <cell r="V47">
            <v>17.86</v>
          </cell>
          <cell r="W47">
            <v>0</v>
          </cell>
          <cell r="X47">
            <v>1687.02</v>
          </cell>
          <cell r="Y47">
            <v>0</v>
          </cell>
          <cell r="Z47">
            <v>0</v>
          </cell>
          <cell r="AA47">
            <v>0</v>
          </cell>
          <cell r="AB47">
            <v>16.73</v>
          </cell>
          <cell r="AC47">
            <v>0</v>
          </cell>
          <cell r="AD47">
            <v>258.42</v>
          </cell>
          <cell r="AE47">
            <v>0</v>
          </cell>
          <cell r="AF47">
            <v>0</v>
          </cell>
          <cell r="AG47">
            <v>0</v>
          </cell>
          <cell r="AH47">
            <v>0</v>
          </cell>
          <cell r="AI47">
            <v>0</v>
          </cell>
          <cell r="AJ47">
            <v>0</v>
          </cell>
          <cell r="AK47">
            <v>0</v>
          </cell>
          <cell r="AL47">
            <v>0</v>
          </cell>
          <cell r="AM47">
            <v>0</v>
          </cell>
          <cell r="AN47">
            <v>0</v>
          </cell>
          <cell r="AO47">
            <v>0</v>
          </cell>
          <cell r="AP47">
            <v>0</v>
          </cell>
          <cell r="AQ47">
            <v>0</v>
          </cell>
          <cell r="AR47">
            <v>1</v>
          </cell>
          <cell r="AS47">
            <v>0</v>
          </cell>
          <cell r="AT47">
            <v>7</v>
          </cell>
          <cell r="AU47">
            <v>0</v>
          </cell>
          <cell r="AV47">
            <v>1</v>
          </cell>
          <cell r="AW47">
            <v>0</v>
          </cell>
          <cell r="AX47">
            <v>0</v>
          </cell>
          <cell r="AY47">
            <v>0</v>
          </cell>
          <cell r="AZ47">
            <v>0</v>
          </cell>
          <cell r="BA47">
            <v>0</v>
          </cell>
          <cell r="BB47">
            <v>0.37</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1</v>
          </cell>
          <cell r="CA47">
            <v>0</v>
          </cell>
          <cell r="CB47">
            <v>0</v>
          </cell>
          <cell r="CC47">
            <v>0</v>
          </cell>
          <cell r="CD47">
            <v>0</v>
          </cell>
          <cell r="CE47">
            <v>1</v>
          </cell>
          <cell r="CF47">
            <v>0</v>
          </cell>
          <cell r="CG47">
            <v>0</v>
          </cell>
          <cell r="CH47">
            <v>0</v>
          </cell>
          <cell r="CI47">
            <v>95.8</v>
          </cell>
          <cell r="CJ47">
            <v>26.98</v>
          </cell>
          <cell r="CK47">
            <v>18.579999999999998</v>
          </cell>
          <cell r="CL47">
            <v>0</v>
          </cell>
          <cell r="CM47">
            <v>27.89</v>
          </cell>
          <cell r="CN47">
            <v>33.42</v>
          </cell>
          <cell r="CO47">
            <v>0</v>
          </cell>
          <cell r="CP47">
            <v>0</v>
          </cell>
          <cell r="CQ47">
            <v>0</v>
          </cell>
          <cell r="CR47">
            <v>0</v>
          </cell>
          <cell r="CS47">
            <v>1.18</v>
          </cell>
          <cell r="CT47">
            <v>0</v>
          </cell>
          <cell r="CU47">
            <v>0</v>
          </cell>
          <cell r="CV47">
            <v>71.849999999999994</v>
          </cell>
          <cell r="CW47">
            <v>0</v>
          </cell>
          <cell r="CX47">
            <v>0</v>
          </cell>
          <cell r="CY47">
            <v>0</v>
          </cell>
          <cell r="CZ47">
            <v>0</v>
          </cell>
          <cell r="DA47">
            <v>0</v>
          </cell>
          <cell r="DB47">
            <v>0</v>
          </cell>
          <cell r="DC47">
            <v>0</v>
          </cell>
          <cell r="DD47">
            <v>0</v>
          </cell>
          <cell r="DE47">
            <v>0</v>
          </cell>
          <cell r="DF47">
            <v>54.06</v>
          </cell>
          <cell r="DG47">
            <v>0</v>
          </cell>
          <cell r="DH47">
            <v>0</v>
          </cell>
          <cell r="DI47">
            <v>0</v>
          </cell>
          <cell r="DJ47">
            <v>0</v>
          </cell>
          <cell r="DK47">
            <v>0</v>
          </cell>
          <cell r="DL47">
            <v>17</v>
          </cell>
          <cell r="DM47">
            <v>0</v>
          </cell>
          <cell r="DN47">
            <v>0</v>
          </cell>
          <cell r="DO47">
            <v>38</v>
          </cell>
          <cell r="DP47">
            <v>0</v>
          </cell>
          <cell r="DQ47">
            <v>0</v>
          </cell>
          <cell r="DR47">
            <v>0</v>
          </cell>
          <cell r="DS47">
            <v>0</v>
          </cell>
          <cell r="DT47">
            <v>0</v>
          </cell>
          <cell r="DU47">
            <v>0</v>
          </cell>
          <cell r="DV47">
            <v>0</v>
          </cell>
          <cell r="DW47">
            <v>0</v>
          </cell>
          <cell r="DX47">
            <v>5</v>
          </cell>
          <cell r="DY47">
            <v>0</v>
          </cell>
          <cell r="DZ47">
            <v>3</v>
          </cell>
          <cell r="EA47">
            <v>0</v>
          </cell>
          <cell r="EB47">
            <v>0</v>
          </cell>
          <cell r="EC47">
            <v>1</v>
          </cell>
          <cell r="ED47">
            <v>16</v>
          </cell>
          <cell r="EE47">
            <v>2</v>
          </cell>
          <cell r="EF47">
            <v>0</v>
          </cell>
          <cell r="EG47">
            <v>22</v>
          </cell>
          <cell r="EH47">
            <v>16</v>
          </cell>
          <cell r="EI47">
            <v>0</v>
          </cell>
          <cell r="EJ47">
            <v>23</v>
          </cell>
          <cell r="EK47">
            <v>1</v>
          </cell>
          <cell r="EL47">
            <v>0</v>
          </cell>
          <cell r="EM47">
            <v>0</v>
          </cell>
          <cell r="EN47">
            <v>14710.54</v>
          </cell>
          <cell r="EO47">
            <v>90.63</v>
          </cell>
          <cell r="EP47">
            <v>221.08</v>
          </cell>
          <cell r="EQ47">
            <v>39.17</v>
          </cell>
          <cell r="ER47">
            <v>0.85</v>
          </cell>
          <cell r="ES47">
            <v>0</v>
          </cell>
          <cell r="ET47">
            <v>0</v>
          </cell>
          <cell r="EU47">
            <v>0</v>
          </cell>
          <cell r="EV47">
            <v>0</v>
          </cell>
          <cell r="EW47">
            <v>0</v>
          </cell>
          <cell r="EX47">
            <v>0</v>
          </cell>
          <cell r="EY47">
            <v>0</v>
          </cell>
          <cell r="EZ47">
            <v>0</v>
          </cell>
          <cell r="FA47">
            <v>75</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cell r="GU47">
            <v>0</v>
          </cell>
        </row>
        <row r="48">
          <cell r="C48">
            <v>1</v>
          </cell>
          <cell r="D48">
            <v>0</v>
          </cell>
          <cell r="E48">
            <v>0</v>
          </cell>
          <cell r="F48">
            <v>0</v>
          </cell>
          <cell r="G48">
            <v>0</v>
          </cell>
          <cell r="H48">
            <v>0</v>
          </cell>
          <cell r="I48">
            <v>0</v>
          </cell>
          <cell r="J48">
            <v>74.94</v>
          </cell>
          <cell r="K48">
            <v>0</v>
          </cell>
          <cell r="L48">
            <v>0</v>
          </cell>
          <cell r="M48">
            <v>0</v>
          </cell>
          <cell r="N48">
            <v>0</v>
          </cell>
          <cell r="O48">
            <v>0</v>
          </cell>
          <cell r="P48">
            <v>1.35</v>
          </cell>
          <cell r="Q48">
            <v>0</v>
          </cell>
          <cell r="R48">
            <v>33.19</v>
          </cell>
          <cell r="S48">
            <v>0</v>
          </cell>
          <cell r="T48">
            <v>299.04000000000002</v>
          </cell>
          <cell r="U48">
            <v>0</v>
          </cell>
          <cell r="V48">
            <v>31.32</v>
          </cell>
          <cell r="W48">
            <v>0</v>
          </cell>
          <cell r="X48">
            <v>626.4</v>
          </cell>
          <cell r="Y48">
            <v>0</v>
          </cell>
          <cell r="Z48">
            <v>0</v>
          </cell>
          <cell r="AA48">
            <v>0</v>
          </cell>
          <cell r="AB48">
            <v>21.88</v>
          </cell>
          <cell r="AC48">
            <v>0</v>
          </cell>
          <cell r="AD48">
            <v>304.16000000000003</v>
          </cell>
          <cell r="AE48">
            <v>0</v>
          </cell>
          <cell r="AF48">
            <v>6</v>
          </cell>
          <cell r="AG48">
            <v>0</v>
          </cell>
          <cell r="AH48">
            <v>0</v>
          </cell>
          <cell r="AI48">
            <v>0</v>
          </cell>
          <cell r="AJ48">
            <v>0</v>
          </cell>
          <cell r="AK48">
            <v>0</v>
          </cell>
          <cell r="AL48">
            <v>0</v>
          </cell>
          <cell r="AM48">
            <v>0</v>
          </cell>
          <cell r="AN48">
            <v>0</v>
          </cell>
          <cell r="AO48">
            <v>0</v>
          </cell>
          <cell r="AP48">
            <v>0</v>
          </cell>
          <cell r="AQ48">
            <v>0</v>
          </cell>
          <cell r="AR48">
            <v>1</v>
          </cell>
          <cell r="AS48">
            <v>0</v>
          </cell>
          <cell r="AT48">
            <v>8</v>
          </cell>
          <cell r="AU48">
            <v>0</v>
          </cell>
          <cell r="AV48">
            <v>1</v>
          </cell>
          <cell r="AW48">
            <v>0</v>
          </cell>
          <cell r="AX48">
            <v>0</v>
          </cell>
          <cell r="AY48">
            <v>0</v>
          </cell>
          <cell r="AZ48">
            <v>0</v>
          </cell>
          <cell r="BA48">
            <v>0</v>
          </cell>
          <cell r="BB48">
            <v>0.94</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0.2</v>
          </cell>
          <cell r="BV48">
            <v>0</v>
          </cell>
          <cell r="BW48">
            <v>0</v>
          </cell>
          <cell r="BX48">
            <v>0</v>
          </cell>
          <cell r="BY48">
            <v>0</v>
          </cell>
          <cell r="BZ48">
            <v>0</v>
          </cell>
          <cell r="CA48">
            <v>0</v>
          </cell>
          <cell r="CB48">
            <v>0</v>
          </cell>
          <cell r="CC48">
            <v>0</v>
          </cell>
          <cell r="CD48">
            <v>0</v>
          </cell>
          <cell r="CE48">
            <v>0</v>
          </cell>
          <cell r="CF48">
            <v>0</v>
          </cell>
          <cell r="CG48">
            <v>0</v>
          </cell>
          <cell r="CH48">
            <v>1</v>
          </cell>
          <cell r="CI48">
            <v>172.06</v>
          </cell>
          <cell r="CJ48">
            <v>1.88</v>
          </cell>
          <cell r="CK48">
            <v>31.44</v>
          </cell>
          <cell r="CL48">
            <v>0</v>
          </cell>
          <cell r="CM48">
            <v>36.64</v>
          </cell>
          <cell r="CN48">
            <v>37.409999999999997</v>
          </cell>
          <cell r="CO48">
            <v>0</v>
          </cell>
          <cell r="CP48">
            <v>0</v>
          </cell>
          <cell r="CQ48">
            <v>0</v>
          </cell>
          <cell r="CR48">
            <v>0</v>
          </cell>
          <cell r="CS48">
            <v>2.2799999999999998</v>
          </cell>
          <cell r="CT48">
            <v>0</v>
          </cell>
          <cell r="CU48">
            <v>0</v>
          </cell>
          <cell r="CV48">
            <v>113.73</v>
          </cell>
          <cell r="CW48">
            <v>0</v>
          </cell>
          <cell r="CX48">
            <v>1.3</v>
          </cell>
          <cell r="CY48">
            <v>0</v>
          </cell>
          <cell r="CZ48">
            <v>0</v>
          </cell>
          <cell r="DA48">
            <v>0</v>
          </cell>
          <cell r="DB48">
            <v>0</v>
          </cell>
          <cell r="DC48">
            <v>0</v>
          </cell>
          <cell r="DD48">
            <v>0</v>
          </cell>
          <cell r="DE48">
            <v>0</v>
          </cell>
          <cell r="DF48">
            <v>74.099999999999994</v>
          </cell>
          <cell r="DG48">
            <v>0</v>
          </cell>
          <cell r="DH48">
            <v>0</v>
          </cell>
          <cell r="DI48">
            <v>0</v>
          </cell>
          <cell r="DJ48">
            <v>0</v>
          </cell>
          <cell r="DK48">
            <v>0</v>
          </cell>
          <cell r="DL48">
            <v>34</v>
          </cell>
          <cell r="DM48">
            <v>0</v>
          </cell>
          <cell r="DN48">
            <v>0</v>
          </cell>
          <cell r="DO48">
            <v>47</v>
          </cell>
          <cell r="DP48">
            <v>0</v>
          </cell>
          <cell r="DQ48">
            <v>0</v>
          </cell>
          <cell r="DR48">
            <v>0</v>
          </cell>
          <cell r="DS48">
            <v>0</v>
          </cell>
          <cell r="DT48">
            <v>0</v>
          </cell>
          <cell r="DU48">
            <v>0</v>
          </cell>
          <cell r="DV48">
            <v>1</v>
          </cell>
          <cell r="DW48">
            <v>0</v>
          </cell>
          <cell r="DX48">
            <v>10</v>
          </cell>
          <cell r="DY48">
            <v>0</v>
          </cell>
          <cell r="DZ48">
            <v>1</v>
          </cell>
          <cell r="EA48">
            <v>0</v>
          </cell>
          <cell r="EB48">
            <v>1</v>
          </cell>
          <cell r="EC48">
            <v>0</v>
          </cell>
          <cell r="ED48">
            <v>26</v>
          </cell>
          <cell r="EE48">
            <v>1</v>
          </cell>
          <cell r="EF48">
            <v>0</v>
          </cell>
          <cell r="EG48">
            <v>36.619999999999997</v>
          </cell>
          <cell r="EH48">
            <v>28</v>
          </cell>
          <cell r="EI48">
            <v>0</v>
          </cell>
          <cell r="EJ48">
            <v>18</v>
          </cell>
          <cell r="EK48">
            <v>0</v>
          </cell>
          <cell r="EL48">
            <v>0</v>
          </cell>
          <cell r="EM48">
            <v>1</v>
          </cell>
          <cell r="EN48">
            <v>10794.23</v>
          </cell>
          <cell r="EO48">
            <v>0</v>
          </cell>
          <cell r="EP48">
            <v>169.59</v>
          </cell>
          <cell r="EQ48">
            <v>46.76</v>
          </cell>
          <cell r="ER48">
            <v>0</v>
          </cell>
          <cell r="ES48">
            <v>0</v>
          </cell>
          <cell r="ET48">
            <v>0</v>
          </cell>
          <cell r="EU48">
            <v>0</v>
          </cell>
          <cell r="EV48">
            <v>0</v>
          </cell>
          <cell r="EW48">
            <v>0</v>
          </cell>
          <cell r="EX48">
            <v>0</v>
          </cell>
          <cell r="EY48">
            <v>0</v>
          </cell>
          <cell r="EZ48">
            <v>0</v>
          </cell>
          <cell r="FA48">
            <v>79</v>
          </cell>
          <cell r="FB48">
            <v>35</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row>
        <row r="49">
          <cell r="C49">
            <v>1</v>
          </cell>
          <cell r="D49">
            <v>0</v>
          </cell>
          <cell r="E49">
            <v>0</v>
          </cell>
          <cell r="F49">
            <v>0</v>
          </cell>
          <cell r="G49">
            <v>0</v>
          </cell>
          <cell r="H49">
            <v>0</v>
          </cell>
          <cell r="I49">
            <v>0</v>
          </cell>
          <cell r="J49">
            <v>73.36</v>
          </cell>
          <cell r="K49">
            <v>0</v>
          </cell>
          <cell r="L49">
            <v>0</v>
          </cell>
          <cell r="M49">
            <v>0</v>
          </cell>
          <cell r="N49">
            <v>0</v>
          </cell>
          <cell r="O49">
            <v>0</v>
          </cell>
          <cell r="P49">
            <v>3.13</v>
          </cell>
          <cell r="Q49">
            <v>0</v>
          </cell>
          <cell r="R49">
            <v>39.979999999999997</v>
          </cell>
          <cell r="S49">
            <v>0</v>
          </cell>
          <cell r="T49">
            <v>41.9</v>
          </cell>
          <cell r="U49">
            <v>0</v>
          </cell>
          <cell r="V49">
            <v>34.700000000000003</v>
          </cell>
          <cell r="W49">
            <v>0</v>
          </cell>
          <cell r="X49">
            <v>694</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2</v>
          </cell>
          <cell r="AS49">
            <v>0</v>
          </cell>
          <cell r="AT49">
            <v>16</v>
          </cell>
          <cell r="AU49">
            <v>0</v>
          </cell>
          <cell r="AV49">
            <v>2</v>
          </cell>
          <cell r="AW49">
            <v>0</v>
          </cell>
          <cell r="AX49">
            <v>0</v>
          </cell>
          <cell r="AY49">
            <v>1.8</v>
          </cell>
          <cell r="AZ49">
            <v>0</v>
          </cell>
          <cell r="BA49">
            <v>1.5</v>
          </cell>
          <cell r="BB49">
            <v>0.35</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1</v>
          </cell>
          <cell r="BZ49">
            <v>0</v>
          </cell>
          <cell r="CA49">
            <v>0</v>
          </cell>
          <cell r="CB49">
            <v>0</v>
          </cell>
          <cell r="CC49">
            <v>0</v>
          </cell>
          <cell r="CD49">
            <v>0</v>
          </cell>
          <cell r="CE49">
            <v>0</v>
          </cell>
          <cell r="CF49">
            <v>0</v>
          </cell>
          <cell r="CG49">
            <v>0</v>
          </cell>
          <cell r="CH49">
            <v>0</v>
          </cell>
          <cell r="CI49">
            <v>124.94</v>
          </cell>
          <cell r="CJ49">
            <v>1.38</v>
          </cell>
          <cell r="CK49">
            <v>0</v>
          </cell>
          <cell r="CL49">
            <v>0</v>
          </cell>
          <cell r="CM49">
            <v>16.309999999999999</v>
          </cell>
          <cell r="CN49">
            <v>0</v>
          </cell>
          <cell r="CO49">
            <v>0</v>
          </cell>
          <cell r="CP49">
            <v>0</v>
          </cell>
          <cell r="CQ49">
            <v>0</v>
          </cell>
          <cell r="CR49">
            <v>0</v>
          </cell>
          <cell r="CS49">
            <v>1</v>
          </cell>
          <cell r="CT49">
            <v>0</v>
          </cell>
          <cell r="CU49">
            <v>0</v>
          </cell>
          <cell r="CV49">
            <v>58.01</v>
          </cell>
          <cell r="CW49">
            <v>0</v>
          </cell>
          <cell r="CX49">
            <v>0</v>
          </cell>
          <cell r="CY49">
            <v>0</v>
          </cell>
          <cell r="CZ49">
            <v>0</v>
          </cell>
          <cell r="DA49">
            <v>0</v>
          </cell>
          <cell r="DB49">
            <v>0</v>
          </cell>
          <cell r="DC49">
            <v>0</v>
          </cell>
          <cell r="DD49">
            <v>0</v>
          </cell>
          <cell r="DE49">
            <v>0</v>
          </cell>
          <cell r="DF49">
            <v>61.14</v>
          </cell>
          <cell r="DG49">
            <v>0</v>
          </cell>
          <cell r="DH49">
            <v>0</v>
          </cell>
          <cell r="DI49">
            <v>0</v>
          </cell>
          <cell r="DJ49">
            <v>0</v>
          </cell>
          <cell r="DK49">
            <v>0</v>
          </cell>
          <cell r="DL49">
            <v>0</v>
          </cell>
          <cell r="DM49">
            <v>0</v>
          </cell>
          <cell r="DN49">
            <v>0</v>
          </cell>
          <cell r="DO49">
            <v>17</v>
          </cell>
          <cell r="DP49">
            <v>0</v>
          </cell>
          <cell r="DQ49">
            <v>0</v>
          </cell>
          <cell r="DR49">
            <v>0</v>
          </cell>
          <cell r="DS49">
            <v>0</v>
          </cell>
          <cell r="DT49">
            <v>0</v>
          </cell>
          <cell r="DU49">
            <v>0</v>
          </cell>
          <cell r="DV49">
            <v>0</v>
          </cell>
          <cell r="DW49">
            <v>0</v>
          </cell>
          <cell r="DX49">
            <v>9</v>
          </cell>
          <cell r="DY49">
            <v>0</v>
          </cell>
          <cell r="DZ49">
            <v>2</v>
          </cell>
          <cell r="EA49">
            <v>0</v>
          </cell>
          <cell r="EB49">
            <v>0</v>
          </cell>
          <cell r="EC49">
            <v>0</v>
          </cell>
          <cell r="ED49">
            <v>168</v>
          </cell>
          <cell r="EE49">
            <v>1</v>
          </cell>
          <cell r="EF49">
            <v>0</v>
          </cell>
          <cell r="EG49">
            <v>22</v>
          </cell>
          <cell r="EH49">
            <v>17</v>
          </cell>
          <cell r="EI49">
            <v>0</v>
          </cell>
          <cell r="EJ49">
            <v>24</v>
          </cell>
          <cell r="EK49">
            <v>3</v>
          </cell>
          <cell r="EL49">
            <v>1</v>
          </cell>
          <cell r="EM49">
            <v>3</v>
          </cell>
          <cell r="EN49">
            <v>9805.27</v>
          </cell>
          <cell r="EO49">
            <v>0</v>
          </cell>
          <cell r="EP49">
            <v>248.51</v>
          </cell>
          <cell r="EQ49">
            <v>49.46</v>
          </cell>
          <cell r="ER49">
            <v>0</v>
          </cell>
          <cell r="ES49">
            <v>0</v>
          </cell>
          <cell r="ET49">
            <v>0</v>
          </cell>
          <cell r="EU49">
            <v>0</v>
          </cell>
          <cell r="EV49">
            <v>0</v>
          </cell>
          <cell r="EW49">
            <v>0</v>
          </cell>
          <cell r="EX49">
            <v>0</v>
          </cell>
          <cell r="EY49">
            <v>0</v>
          </cell>
          <cell r="EZ49">
            <v>0</v>
          </cell>
          <cell r="FA49">
            <v>40</v>
          </cell>
          <cell r="FB49">
            <v>0</v>
          </cell>
          <cell r="FC49">
            <v>0</v>
          </cell>
          <cell r="FD49">
            <v>0</v>
          </cell>
          <cell r="FE49">
            <v>0</v>
          </cell>
          <cell r="FF49">
            <v>0</v>
          </cell>
          <cell r="FG49">
            <v>0</v>
          </cell>
          <cell r="FH49">
            <v>0</v>
          </cell>
          <cell r="FI49">
            <v>0</v>
          </cell>
          <cell r="FJ49">
            <v>0</v>
          </cell>
          <cell r="FK49">
            <v>0</v>
          </cell>
          <cell r="FL49">
            <v>0</v>
          </cell>
          <cell r="FM49">
            <v>0</v>
          </cell>
          <cell r="FN49">
            <v>0</v>
          </cell>
          <cell r="FO49">
            <v>0</v>
          </cell>
          <cell r="FP49">
            <v>0</v>
          </cell>
          <cell r="FQ49">
            <v>0</v>
          </cell>
          <cell r="FR49">
            <v>0</v>
          </cell>
          <cell r="FS49">
            <v>0</v>
          </cell>
          <cell r="FT49">
            <v>0</v>
          </cell>
          <cell r="FU49">
            <v>0</v>
          </cell>
          <cell r="FV49">
            <v>0</v>
          </cell>
          <cell r="FW49">
            <v>0</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cell r="GU49">
            <v>0</v>
          </cell>
        </row>
        <row r="50">
          <cell r="C50">
            <v>1</v>
          </cell>
          <cell r="D50">
            <v>0</v>
          </cell>
          <cell r="E50">
            <v>0</v>
          </cell>
          <cell r="F50">
            <v>0</v>
          </cell>
          <cell r="G50">
            <v>0</v>
          </cell>
          <cell r="H50">
            <v>0</v>
          </cell>
          <cell r="I50">
            <v>0</v>
          </cell>
          <cell r="J50">
            <v>97.43</v>
          </cell>
          <cell r="K50">
            <v>0</v>
          </cell>
          <cell r="L50">
            <v>0</v>
          </cell>
          <cell r="M50">
            <v>0</v>
          </cell>
          <cell r="N50">
            <v>0</v>
          </cell>
          <cell r="O50">
            <v>0</v>
          </cell>
          <cell r="P50">
            <v>1.02</v>
          </cell>
          <cell r="Q50">
            <v>0</v>
          </cell>
          <cell r="R50">
            <v>86.83</v>
          </cell>
          <cell r="S50">
            <v>0</v>
          </cell>
          <cell r="T50">
            <v>35.630000000000003</v>
          </cell>
          <cell r="U50">
            <v>0</v>
          </cell>
          <cell r="V50">
            <v>25.13</v>
          </cell>
          <cell r="W50">
            <v>0</v>
          </cell>
          <cell r="X50">
            <v>502.72</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1</v>
          </cell>
          <cell r="AQ50">
            <v>0</v>
          </cell>
          <cell r="AR50">
            <v>1</v>
          </cell>
          <cell r="AS50">
            <v>0</v>
          </cell>
          <cell r="AT50">
            <v>7</v>
          </cell>
          <cell r="AU50">
            <v>0</v>
          </cell>
          <cell r="AV50">
            <v>1</v>
          </cell>
          <cell r="AW50">
            <v>0</v>
          </cell>
          <cell r="AX50">
            <v>0</v>
          </cell>
          <cell r="AY50">
            <v>0</v>
          </cell>
          <cell r="AZ50">
            <v>0</v>
          </cell>
          <cell r="BA50">
            <v>0</v>
          </cell>
          <cell r="BB50">
            <v>0.4</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0.22</v>
          </cell>
          <cell r="BV50">
            <v>0</v>
          </cell>
          <cell r="BW50">
            <v>0</v>
          </cell>
          <cell r="BX50">
            <v>0</v>
          </cell>
          <cell r="BY50">
            <v>0</v>
          </cell>
          <cell r="BZ50">
            <v>0</v>
          </cell>
          <cell r="CA50">
            <v>0</v>
          </cell>
          <cell r="CB50">
            <v>0</v>
          </cell>
          <cell r="CC50">
            <v>0</v>
          </cell>
          <cell r="CD50">
            <v>0</v>
          </cell>
          <cell r="CE50">
            <v>0</v>
          </cell>
          <cell r="CF50">
            <v>0</v>
          </cell>
          <cell r="CG50">
            <v>0</v>
          </cell>
          <cell r="CH50">
            <v>0</v>
          </cell>
          <cell r="CI50">
            <v>184.2</v>
          </cell>
          <cell r="CJ50">
            <v>21.12</v>
          </cell>
          <cell r="CK50">
            <v>0</v>
          </cell>
          <cell r="CL50">
            <v>0</v>
          </cell>
          <cell r="CM50">
            <v>45.96</v>
          </cell>
          <cell r="CN50">
            <v>24.85</v>
          </cell>
          <cell r="CO50">
            <v>0</v>
          </cell>
          <cell r="CP50">
            <v>0</v>
          </cell>
          <cell r="CQ50">
            <v>0</v>
          </cell>
          <cell r="CR50">
            <v>0</v>
          </cell>
          <cell r="CS50">
            <v>1.57</v>
          </cell>
          <cell r="CT50">
            <v>11.12</v>
          </cell>
          <cell r="CU50">
            <v>0</v>
          </cell>
          <cell r="CV50">
            <v>80.38</v>
          </cell>
          <cell r="CW50">
            <v>0</v>
          </cell>
          <cell r="CX50">
            <v>0</v>
          </cell>
          <cell r="CY50">
            <v>0</v>
          </cell>
          <cell r="CZ50">
            <v>11.12</v>
          </cell>
          <cell r="DA50">
            <v>17.5</v>
          </cell>
          <cell r="DB50">
            <v>0</v>
          </cell>
          <cell r="DC50">
            <v>0</v>
          </cell>
          <cell r="DD50">
            <v>2.5</v>
          </cell>
          <cell r="DE50">
            <v>2.5</v>
          </cell>
          <cell r="DF50">
            <v>120.34</v>
          </cell>
          <cell r="DG50">
            <v>2.5</v>
          </cell>
          <cell r="DH50">
            <v>0</v>
          </cell>
          <cell r="DI50">
            <v>0</v>
          </cell>
          <cell r="DJ50">
            <v>0</v>
          </cell>
          <cell r="DK50">
            <v>0</v>
          </cell>
          <cell r="DL50">
            <v>0</v>
          </cell>
          <cell r="DM50">
            <v>0</v>
          </cell>
          <cell r="DN50">
            <v>0</v>
          </cell>
          <cell r="DO50">
            <v>25</v>
          </cell>
          <cell r="DP50">
            <v>0</v>
          </cell>
          <cell r="DQ50">
            <v>0</v>
          </cell>
          <cell r="DR50">
            <v>0</v>
          </cell>
          <cell r="DS50">
            <v>0</v>
          </cell>
          <cell r="DT50">
            <v>0</v>
          </cell>
          <cell r="DU50">
            <v>0</v>
          </cell>
          <cell r="DV50">
            <v>0</v>
          </cell>
          <cell r="DW50">
            <v>0</v>
          </cell>
          <cell r="DX50">
            <v>10</v>
          </cell>
          <cell r="DY50">
            <v>0</v>
          </cell>
          <cell r="DZ50">
            <v>2</v>
          </cell>
          <cell r="EA50">
            <v>0</v>
          </cell>
          <cell r="EB50">
            <v>0</v>
          </cell>
          <cell r="EC50">
            <v>0</v>
          </cell>
          <cell r="ED50">
            <v>32</v>
          </cell>
          <cell r="EE50">
            <v>3</v>
          </cell>
          <cell r="EF50">
            <v>2</v>
          </cell>
          <cell r="EG50">
            <v>26</v>
          </cell>
          <cell r="EH50">
            <v>37</v>
          </cell>
          <cell r="EI50">
            <v>0</v>
          </cell>
          <cell r="EJ50">
            <v>40</v>
          </cell>
          <cell r="EK50">
            <v>4</v>
          </cell>
          <cell r="EL50">
            <v>1</v>
          </cell>
          <cell r="EM50">
            <v>3</v>
          </cell>
          <cell r="EN50">
            <v>11804.25</v>
          </cell>
          <cell r="EO50">
            <v>0</v>
          </cell>
          <cell r="EP50">
            <v>153.16999999999999</v>
          </cell>
          <cell r="EQ50">
            <v>16.88</v>
          </cell>
          <cell r="ER50">
            <v>0</v>
          </cell>
          <cell r="ES50">
            <v>0</v>
          </cell>
          <cell r="ET50">
            <v>0</v>
          </cell>
          <cell r="EU50">
            <v>0</v>
          </cell>
          <cell r="EV50">
            <v>0</v>
          </cell>
          <cell r="EW50">
            <v>0</v>
          </cell>
          <cell r="EX50">
            <v>0</v>
          </cell>
          <cell r="EY50">
            <v>0</v>
          </cell>
          <cell r="EZ50">
            <v>0</v>
          </cell>
          <cell r="FA50">
            <v>49</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row>
        <row r="51">
          <cell r="C51">
            <v>1</v>
          </cell>
          <cell r="D51">
            <v>0.5</v>
          </cell>
          <cell r="E51">
            <v>0</v>
          </cell>
          <cell r="F51">
            <v>0</v>
          </cell>
          <cell r="G51">
            <v>0</v>
          </cell>
          <cell r="H51">
            <v>0</v>
          </cell>
          <cell r="I51">
            <v>0</v>
          </cell>
          <cell r="J51">
            <v>23.96</v>
          </cell>
          <cell r="K51">
            <v>0</v>
          </cell>
          <cell r="L51">
            <v>0</v>
          </cell>
          <cell r="M51">
            <v>0</v>
          </cell>
          <cell r="N51">
            <v>0</v>
          </cell>
          <cell r="O51">
            <v>0</v>
          </cell>
          <cell r="P51">
            <v>5.94</v>
          </cell>
          <cell r="Q51">
            <v>0</v>
          </cell>
          <cell r="R51">
            <v>12</v>
          </cell>
          <cell r="S51">
            <v>0</v>
          </cell>
          <cell r="T51">
            <v>18</v>
          </cell>
          <cell r="U51">
            <v>0</v>
          </cell>
          <cell r="V51">
            <v>19</v>
          </cell>
          <cell r="W51">
            <v>0</v>
          </cell>
          <cell r="X51">
            <v>360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2.9</v>
          </cell>
          <cell r="AZ51">
            <v>0</v>
          </cell>
          <cell r="BA51">
            <v>15.55</v>
          </cell>
          <cell r="BB51">
            <v>4.8099999999999996</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0.11</v>
          </cell>
          <cell r="BV51">
            <v>0</v>
          </cell>
          <cell r="BW51">
            <v>0</v>
          </cell>
          <cell r="BX51">
            <v>0</v>
          </cell>
          <cell r="BY51">
            <v>1</v>
          </cell>
          <cell r="BZ51">
            <v>0</v>
          </cell>
          <cell r="CA51">
            <v>0</v>
          </cell>
          <cell r="CB51">
            <v>0</v>
          </cell>
          <cell r="CC51">
            <v>0</v>
          </cell>
          <cell r="CD51">
            <v>0</v>
          </cell>
          <cell r="CE51">
            <v>1</v>
          </cell>
          <cell r="CF51">
            <v>0</v>
          </cell>
          <cell r="CG51">
            <v>0</v>
          </cell>
          <cell r="CH51">
            <v>0</v>
          </cell>
          <cell r="CI51">
            <v>112.94</v>
          </cell>
          <cell r="CJ51">
            <v>2.98</v>
          </cell>
          <cell r="CK51">
            <v>0</v>
          </cell>
          <cell r="CL51">
            <v>0</v>
          </cell>
          <cell r="CM51">
            <v>22.5</v>
          </cell>
          <cell r="CN51">
            <v>22.5</v>
          </cell>
          <cell r="CO51">
            <v>0</v>
          </cell>
          <cell r="CP51">
            <v>0</v>
          </cell>
          <cell r="CQ51">
            <v>0</v>
          </cell>
          <cell r="CR51">
            <v>0</v>
          </cell>
          <cell r="CS51">
            <v>2.52</v>
          </cell>
          <cell r="CT51">
            <v>11.13</v>
          </cell>
          <cell r="CU51">
            <v>0</v>
          </cell>
          <cell r="CV51">
            <v>40.4</v>
          </cell>
          <cell r="CW51">
            <v>0</v>
          </cell>
          <cell r="CX51">
            <v>0</v>
          </cell>
          <cell r="CY51">
            <v>0</v>
          </cell>
          <cell r="CZ51">
            <v>11.13</v>
          </cell>
          <cell r="DA51">
            <v>17.5</v>
          </cell>
          <cell r="DB51">
            <v>0</v>
          </cell>
          <cell r="DC51">
            <v>0</v>
          </cell>
          <cell r="DD51">
            <v>0</v>
          </cell>
          <cell r="DE51">
            <v>0</v>
          </cell>
          <cell r="DF51">
            <v>59.9</v>
          </cell>
          <cell r="DG51">
            <v>0</v>
          </cell>
          <cell r="DH51">
            <v>0</v>
          </cell>
          <cell r="DI51">
            <v>0</v>
          </cell>
          <cell r="DJ51">
            <v>0</v>
          </cell>
          <cell r="DK51">
            <v>0</v>
          </cell>
          <cell r="DL51">
            <v>0</v>
          </cell>
          <cell r="DM51">
            <v>0</v>
          </cell>
          <cell r="DN51">
            <v>1</v>
          </cell>
          <cell r="DO51">
            <v>19</v>
          </cell>
          <cell r="DP51">
            <v>0</v>
          </cell>
          <cell r="DQ51">
            <v>0</v>
          </cell>
          <cell r="DR51">
            <v>0</v>
          </cell>
          <cell r="DS51">
            <v>0</v>
          </cell>
          <cell r="DT51">
            <v>0</v>
          </cell>
          <cell r="DU51">
            <v>0</v>
          </cell>
          <cell r="DV51">
            <v>13</v>
          </cell>
          <cell r="DW51">
            <v>0</v>
          </cell>
          <cell r="DX51">
            <v>5</v>
          </cell>
          <cell r="DY51">
            <v>0</v>
          </cell>
          <cell r="DZ51">
            <v>1</v>
          </cell>
          <cell r="EA51">
            <v>0</v>
          </cell>
          <cell r="EB51">
            <v>1</v>
          </cell>
          <cell r="EC51">
            <v>0</v>
          </cell>
          <cell r="ED51">
            <v>18</v>
          </cell>
          <cell r="EE51">
            <v>4</v>
          </cell>
          <cell r="EF51">
            <v>1</v>
          </cell>
          <cell r="EG51">
            <v>14</v>
          </cell>
          <cell r="EH51">
            <v>0</v>
          </cell>
          <cell r="EI51">
            <v>0</v>
          </cell>
          <cell r="EJ51">
            <v>41</v>
          </cell>
          <cell r="EK51">
            <v>0</v>
          </cell>
          <cell r="EL51">
            <v>0</v>
          </cell>
          <cell r="EM51">
            <v>0</v>
          </cell>
          <cell r="EN51">
            <v>14894.9</v>
          </cell>
          <cell r="EO51">
            <v>0</v>
          </cell>
          <cell r="EP51">
            <v>132.27000000000001</v>
          </cell>
          <cell r="EQ51">
            <v>26.73</v>
          </cell>
          <cell r="ER51">
            <v>0</v>
          </cell>
          <cell r="ES51">
            <v>0</v>
          </cell>
          <cell r="ET51">
            <v>1</v>
          </cell>
          <cell r="EU51">
            <v>0</v>
          </cell>
          <cell r="EV51">
            <v>0</v>
          </cell>
          <cell r="EW51">
            <v>0</v>
          </cell>
          <cell r="EX51">
            <v>0</v>
          </cell>
          <cell r="EY51">
            <v>0</v>
          </cell>
          <cell r="EZ51">
            <v>0</v>
          </cell>
          <cell r="FA51">
            <v>54</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cell r="GU51">
            <v>0</v>
          </cell>
        </row>
        <row r="52">
          <cell r="C52">
            <v>1</v>
          </cell>
          <cell r="D52">
            <v>0</v>
          </cell>
          <cell r="E52">
            <v>0</v>
          </cell>
          <cell r="F52">
            <v>0</v>
          </cell>
          <cell r="G52">
            <v>0</v>
          </cell>
          <cell r="H52">
            <v>0</v>
          </cell>
          <cell r="I52">
            <v>0</v>
          </cell>
          <cell r="J52">
            <v>27.25</v>
          </cell>
          <cell r="K52">
            <v>0.3</v>
          </cell>
          <cell r="L52">
            <v>0</v>
          </cell>
          <cell r="M52">
            <v>0</v>
          </cell>
          <cell r="N52">
            <v>0</v>
          </cell>
          <cell r="O52">
            <v>0</v>
          </cell>
          <cell r="P52">
            <v>8.85</v>
          </cell>
          <cell r="Q52">
            <v>0</v>
          </cell>
          <cell r="R52">
            <v>12.55</v>
          </cell>
          <cell r="S52">
            <v>0</v>
          </cell>
          <cell r="T52">
            <v>25</v>
          </cell>
          <cell r="U52">
            <v>0</v>
          </cell>
          <cell r="V52">
            <v>22.8</v>
          </cell>
          <cell r="W52">
            <v>0</v>
          </cell>
          <cell r="X52">
            <v>446</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12.81</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10.59</v>
          </cell>
          <cell r="BV52">
            <v>0</v>
          </cell>
          <cell r="BW52">
            <v>0</v>
          </cell>
          <cell r="BX52">
            <v>0</v>
          </cell>
          <cell r="BY52">
            <v>0</v>
          </cell>
          <cell r="BZ52">
            <v>0</v>
          </cell>
          <cell r="CA52">
            <v>0</v>
          </cell>
          <cell r="CB52">
            <v>0</v>
          </cell>
          <cell r="CC52">
            <v>0</v>
          </cell>
          <cell r="CD52">
            <v>0</v>
          </cell>
          <cell r="CE52">
            <v>0</v>
          </cell>
          <cell r="CF52">
            <v>0</v>
          </cell>
          <cell r="CG52">
            <v>0</v>
          </cell>
          <cell r="CH52">
            <v>0</v>
          </cell>
          <cell r="CI52">
            <v>150.16</v>
          </cell>
          <cell r="CJ52">
            <v>5.31</v>
          </cell>
          <cell r="CK52">
            <v>0</v>
          </cell>
          <cell r="CL52">
            <v>0</v>
          </cell>
          <cell r="CM52">
            <v>25.82</v>
          </cell>
          <cell r="CN52">
            <v>22.83</v>
          </cell>
          <cell r="CO52">
            <v>0</v>
          </cell>
          <cell r="CP52">
            <v>0</v>
          </cell>
          <cell r="CQ52">
            <v>2.5</v>
          </cell>
          <cell r="CR52">
            <v>0</v>
          </cell>
          <cell r="CS52">
            <v>0</v>
          </cell>
          <cell r="CT52">
            <v>11.13</v>
          </cell>
          <cell r="CU52">
            <v>0</v>
          </cell>
          <cell r="CV52">
            <v>108.48</v>
          </cell>
          <cell r="CW52">
            <v>0</v>
          </cell>
          <cell r="CX52">
            <v>2.0699999999999998</v>
          </cell>
          <cell r="CY52">
            <v>0</v>
          </cell>
          <cell r="CZ52">
            <v>11.13</v>
          </cell>
          <cell r="DA52">
            <v>17.5</v>
          </cell>
          <cell r="DB52">
            <v>0</v>
          </cell>
          <cell r="DC52">
            <v>0</v>
          </cell>
          <cell r="DD52">
            <v>0</v>
          </cell>
          <cell r="DE52">
            <v>0</v>
          </cell>
          <cell r="DF52">
            <v>44.26</v>
          </cell>
          <cell r="DG52">
            <v>0</v>
          </cell>
          <cell r="DH52">
            <v>0</v>
          </cell>
          <cell r="DI52">
            <v>0</v>
          </cell>
          <cell r="DJ52">
            <v>0</v>
          </cell>
          <cell r="DK52">
            <v>0</v>
          </cell>
          <cell r="DL52">
            <v>0</v>
          </cell>
          <cell r="DM52">
            <v>0</v>
          </cell>
          <cell r="DN52">
            <v>0</v>
          </cell>
          <cell r="DO52">
            <v>21</v>
          </cell>
          <cell r="DP52">
            <v>0</v>
          </cell>
          <cell r="DQ52">
            <v>0</v>
          </cell>
          <cell r="DR52">
            <v>0</v>
          </cell>
          <cell r="DS52">
            <v>0</v>
          </cell>
          <cell r="DT52">
            <v>0</v>
          </cell>
          <cell r="DU52">
            <v>0</v>
          </cell>
          <cell r="DV52">
            <v>8</v>
          </cell>
          <cell r="DW52">
            <v>0</v>
          </cell>
          <cell r="DX52">
            <v>20.46</v>
          </cell>
          <cell r="DY52">
            <v>0</v>
          </cell>
          <cell r="DZ52">
            <v>4</v>
          </cell>
          <cell r="EA52">
            <v>0</v>
          </cell>
          <cell r="EB52">
            <v>0</v>
          </cell>
          <cell r="EC52">
            <v>0</v>
          </cell>
          <cell r="ED52">
            <v>74</v>
          </cell>
          <cell r="EE52">
            <v>16</v>
          </cell>
          <cell r="EF52">
            <v>3</v>
          </cell>
          <cell r="EG52">
            <v>19</v>
          </cell>
          <cell r="EH52">
            <v>1</v>
          </cell>
          <cell r="EI52">
            <v>2</v>
          </cell>
          <cell r="EJ52">
            <v>107</v>
          </cell>
          <cell r="EK52">
            <v>3</v>
          </cell>
          <cell r="EL52">
            <v>0</v>
          </cell>
          <cell r="EM52">
            <v>0</v>
          </cell>
          <cell r="EN52">
            <v>12852.16</v>
          </cell>
          <cell r="EO52">
            <v>30</v>
          </cell>
          <cell r="EP52">
            <v>149.84</v>
          </cell>
          <cell r="EQ52">
            <v>160.63</v>
          </cell>
          <cell r="ER52">
            <v>1</v>
          </cell>
          <cell r="ES52">
            <v>0</v>
          </cell>
          <cell r="ET52">
            <v>4</v>
          </cell>
          <cell r="EU52">
            <v>0</v>
          </cell>
          <cell r="EV52">
            <v>0</v>
          </cell>
          <cell r="EW52">
            <v>0</v>
          </cell>
          <cell r="EX52">
            <v>0</v>
          </cell>
          <cell r="EY52">
            <v>0</v>
          </cell>
          <cell r="EZ52">
            <v>0</v>
          </cell>
          <cell r="FA52">
            <v>46</v>
          </cell>
          <cell r="FB52">
            <v>2000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row>
        <row r="53">
          <cell r="C53">
            <v>1</v>
          </cell>
          <cell r="D53">
            <v>0</v>
          </cell>
          <cell r="E53">
            <v>0</v>
          </cell>
          <cell r="F53">
            <v>0</v>
          </cell>
          <cell r="G53">
            <v>0</v>
          </cell>
          <cell r="H53">
            <v>0</v>
          </cell>
          <cell r="I53">
            <v>0</v>
          </cell>
          <cell r="J53">
            <v>12.44</v>
          </cell>
          <cell r="K53">
            <v>3</v>
          </cell>
          <cell r="L53">
            <v>34.65</v>
          </cell>
          <cell r="M53">
            <v>24</v>
          </cell>
          <cell r="N53">
            <v>0</v>
          </cell>
          <cell r="O53">
            <v>0</v>
          </cell>
          <cell r="P53">
            <v>2.4900000000000002</v>
          </cell>
          <cell r="Q53">
            <v>2</v>
          </cell>
          <cell r="R53">
            <v>5.44</v>
          </cell>
          <cell r="S53">
            <v>12</v>
          </cell>
          <cell r="T53">
            <v>40.049999999999997</v>
          </cell>
          <cell r="U53">
            <v>12</v>
          </cell>
          <cell r="V53">
            <v>40.049999999999997</v>
          </cell>
          <cell r="W53">
            <v>12</v>
          </cell>
          <cell r="X53">
            <v>873</v>
          </cell>
          <cell r="Y53">
            <v>240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42</v>
          </cell>
          <cell r="AR53">
            <v>1</v>
          </cell>
          <cell r="AS53">
            <v>0</v>
          </cell>
          <cell r="AT53">
            <v>7</v>
          </cell>
          <cell r="AU53">
            <v>0</v>
          </cell>
          <cell r="AV53">
            <v>1</v>
          </cell>
          <cell r="AW53">
            <v>0</v>
          </cell>
          <cell r="AX53">
            <v>0</v>
          </cell>
          <cell r="AY53">
            <v>0</v>
          </cell>
          <cell r="AZ53">
            <v>0</v>
          </cell>
          <cell r="BA53">
            <v>0</v>
          </cell>
          <cell r="BB53">
            <v>5.12</v>
          </cell>
          <cell r="BC53">
            <v>0</v>
          </cell>
          <cell r="BD53">
            <v>0</v>
          </cell>
          <cell r="BE53">
            <v>0</v>
          </cell>
          <cell r="BF53">
            <v>0</v>
          </cell>
          <cell r="BG53">
            <v>0</v>
          </cell>
          <cell r="BH53">
            <v>0</v>
          </cell>
          <cell r="BI53">
            <v>0</v>
          </cell>
          <cell r="BJ53">
            <v>0</v>
          </cell>
          <cell r="BK53">
            <v>0</v>
          </cell>
          <cell r="BL53">
            <v>0</v>
          </cell>
          <cell r="BM53">
            <v>0</v>
          </cell>
          <cell r="BN53">
            <v>1</v>
          </cell>
          <cell r="BO53">
            <v>0</v>
          </cell>
          <cell r="BP53">
            <v>0</v>
          </cell>
          <cell r="BQ53">
            <v>0</v>
          </cell>
          <cell r="BR53">
            <v>0</v>
          </cell>
          <cell r="BS53">
            <v>0</v>
          </cell>
          <cell r="BT53">
            <v>0</v>
          </cell>
          <cell r="BU53">
            <v>1.55</v>
          </cell>
          <cell r="BV53">
            <v>0</v>
          </cell>
          <cell r="BW53">
            <v>0</v>
          </cell>
          <cell r="BX53">
            <v>3.5</v>
          </cell>
          <cell r="BY53">
            <v>1</v>
          </cell>
          <cell r="BZ53">
            <v>0</v>
          </cell>
          <cell r="CA53">
            <v>0</v>
          </cell>
          <cell r="CB53">
            <v>0</v>
          </cell>
          <cell r="CC53">
            <v>0</v>
          </cell>
          <cell r="CD53">
            <v>3.5</v>
          </cell>
          <cell r="CE53">
            <v>1</v>
          </cell>
          <cell r="CF53">
            <v>0</v>
          </cell>
          <cell r="CG53">
            <v>0</v>
          </cell>
          <cell r="CH53">
            <v>0</v>
          </cell>
          <cell r="CI53">
            <v>86.7</v>
          </cell>
          <cell r="CJ53">
            <v>49.98</v>
          </cell>
          <cell r="CK53">
            <v>0</v>
          </cell>
          <cell r="CL53">
            <v>0</v>
          </cell>
          <cell r="CM53">
            <v>19.38</v>
          </cell>
          <cell r="CN53">
            <v>1.94</v>
          </cell>
          <cell r="CO53">
            <v>0</v>
          </cell>
          <cell r="CP53">
            <v>0</v>
          </cell>
          <cell r="CQ53">
            <v>0</v>
          </cell>
          <cell r="CR53">
            <v>0</v>
          </cell>
          <cell r="CS53">
            <v>0.22</v>
          </cell>
          <cell r="CT53">
            <v>0</v>
          </cell>
          <cell r="CU53">
            <v>0</v>
          </cell>
          <cell r="CV53">
            <v>60.93</v>
          </cell>
          <cell r="CW53">
            <v>0</v>
          </cell>
          <cell r="CX53">
            <v>0</v>
          </cell>
          <cell r="CY53">
            <v>0</v>
          </cell>
          <cell r="CZ53">
            <v>0</v>
          </cell>
          <cell r="DA53">
            <v>0</v>
          </cell>
          <cell r="DB53">
            <v>0</v>
          </cell>
          <cell r="DC53">
            <v>0</v>
          </cell>
          <cell r="DD53">
            <v>0</v>
          </cell>
          <cell r="DE53">
            <v>0</v>
          </cell>
          <cell r="DF53">
            <v>28.44</v>
          </cell>
          <cell r="DG53">
            <v>0</v>
          </cell>
          <cell r="DH53">
            <v>0</v>
          </cell>
          <cell r="DI53">
            <v>0</v>
          </cell>
          <cell r="DJ53">
            <v>0</v>
          </cell>
          <cell r="DK53">
            <v>0</v>
          </cell>
          <cell r="DL53">
            <v>0</v>
          </cell>
          <cell r="DM53">
            <v>0</v>
          </cell>
          <cell r="DN53">
            <v>0</v>
          </cell>
          <cell r="DO53">
            <v>20</v>
          </cell>
          <cell r="DP53">
            <v>0</v>
          </cell>
          <cell r="DQ53">
            <v>0</v>
          </cell>
          <cell r="DR53">
            <v>0</v>
          </cell>
          <cell r="DS53">
            <v>0</v>
          </cell>
          <cell r="DT53">
            <v>0</v>
          </cell>
          <cell r="DU53">
            <v>0</v>
          </cell>
          <cell r="DV53">
            <v>2</v>
          </cell>
          <cell r="DW53">
            <v>0</v>
          </cell>
          <cell r="DX53">
            <v>3</v>
          </cell>
          <cell r="DY53">
            <v>1</v>
          </cell>
          <cell r="DZ53">
            <v>4</v>
          </cell>
          <cell r="EA53">
            <v>0</v>
          </cell>
          <cell r="EB53">
            <v>0</v>
          </cell>
          <cell r="EC53">
            <v>0</v>
          </cell>
          <cell r="ED53">
            <v>64</v>
          </cell>
          <cell r="EE53">
            <v>7</v>
          </cell>
          <cell r="EF53">
            <v>2</v>
          </cell>
          <cell r="EG53">
            <v>28</v>
          </cell>
          <cell r="EH53">
            <v>1</v>
          </cell>
          <cell r="EI53">
            <v>0</v>
          </cell>
          <cell r="EJ53">
            <v>24</v>
          </cell>
          <cell r="EK53">
            <v>0</v>
          </cell>
          <cell r="EL53">
            <v>0</v>
          </cell>
          <cell r="EM53">
            <v>1</v>
          </cell>
          <cell r="EN53">
            <v>13883.43</v>
          </cell>
          <cell r="EO53">
            <v>0.62</v>
          </cell>
          <cell r="EP53">
            <v>149.09</v>
          </cell>
          <cell r="EQ53">
            <v>55.93</v>
          </cell>
          <cell r="ER53">
            <v>0</v>
          </cell>
          <cell r="ES53">
            <v>0</v>
          </cell>
          <cell r="ET53">
            <v>0</v>
          </cell>
          <cell r="EU53">
            <v>0</v>
          </cell>
          <cell r="EV53">
            <v>0</v>
          </cell>
          <cell r="EW53">
            <v>0</v>
          </cell>
          <cell r="EX53">
            <v>0</v>
          </cell>
          <cell r="EY53">
            <v>0</v>
          </cell>
          <cell r="EZ53">
            <v>0</v>
          </cell>
          <cell r="FA53">
            <v>45</v>
          </cell>
          <cell r="FB53">
            <v>0</v>
          </cell>
          <cell r="FC53">
            <v>0</v>
          </cell>
          <cell r="FD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L53">
            <v>0</v>
          </cell>
          <cell r="GM53">
            <v>0</v>
          </cell>
          <cell r="GN53">
            <v>0</v>
          </cell>
          <cell r="GO53">
            <v>0</v>
          </cell>
          <cell r="GP53">
            <v>0</v>
          </cell>
          <cell r="GQ53">
            <v>0</v>
          </cell>
          <cell r="GR53">
            <v>0</v>
          </cell>
          <cell r="GS53">
            <v>0</v>
          </cell>
          <cell r="GT53">
            <v>0</v>
          </cell>
          <cell r="GU53">
            <v>0</v>
          </cell>
        </row>
        <row r="54">
          <cell r="C54">
            <v>1</v>
          </cell>
          <cell r="D54">
            <v>0</v>
          </cell>
          <cell r="E54">
            <v>0</v>
          </cell>
          <cell r="F54">
            <v>0</v>
          </cell>
          <cell r="G54">
            <v>0</v>
          </cell>
          <cell r="H54">
            <v>0</v>
          </cell>
          <cell r="I54">
            <v>0</v>
          </cell>
          <cell r="J54">
            <v>26.65</v>
          </cell>
          <cell r="K54">
            <v>0</v>
          </cell>
          <cell r="L54">
            <v>0</v>
          </cell>
          <cell r="M54">
            <v>0</v>
          </cell>
          <cell r="N54">
            <v>0</v>
          </cell>
          <cell r="O54">
            <v>0</v>
          </cell>
          <cell r="P54">
            <v>0.59</v>
          </cell>
          <cell r="Q54">
            <v>0</v>
          </cell>
          <cell r="R54">
            <v>11.82</v>
          </cell>
          <cell r="S54">
            <v>0</v>
          </cell>
          <cell r="T54">
            <v>11</v>
          </cell>
          <cell r="U54">
            <v>0</v>
          </cell>
          <cell r="V54">
            <v>11</v>
          </cell>
          <cell r="W54">
            <v>0</v>
          </cell>
          <cell r="X54">
            <v>220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4.1900000000000004</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2.88</v>
          </cell>
          <cell r="BV54">
            <v>0</v>
          </cell>
          <cell r="BW54">
            <v>0</v>
          </cell>
          <cell r="BX54">
            <v>0</v>
          </cell>
          <cell r="BY54">
            <v>0</v>
          </cell>
          <cell r="BZ54">
            <v>0</v>
          </cell>
          <cell r="CA54">
            <v>0</v>
          </cell>
          <cell r="CB54">
            <v>0</v>
          </cell>
          <cell r="CC54">
            <v>0</v>
          </cell>
          <cell r="CD54">
            <v>0</v>
          </cell>
          <cell r="CE54">
            <v>0</v>
          </cell>
          <cell r="CF54">
            <v>0</v>
          </cell>
          <cell r="CG54">
            <v>0</v>
          </cell>
          <cell r="CH54">
            <v>0</v>
          </cell>
          <cell r="CI54">
            <v>96.94</v>
          </cell>
          <cell r="CJ54">
            <v>26.89</v>
          </cell>
          <cell r="CK54">
            <v>0</v>
          </cell>
          <cell r="CL54">
            <v>0</v>
          </cell>
          <cell r="CM54">
            <v>7.22</v>
          </cell>
          <cell r="CN54">
            <v>0.72</v>
          </cell>
          <cell r="CO54">
            <v>0</v>
          </cell>
          <cell r="CP54">
            <v>0</v>
          </cell>
          <cell r="CQ54">
            <v>0.91</v>
          </cell>
          <cell r="CR54">
            <v>0.09</v>
          </cell>
          <cell r="CS54">
            <v>1</v>
          </cell>
          <cell r="CT54">
            <v>0</v>
          </cell>
          <cell r="CU54">
            <v>0</v>
          </cell>
          <cell r="CV54">
            <v>64.72</v>
          </cell>
          <cell r="CW54">
            <v>0</v>
          </cell>
          <cell r="CX54">
            <v>0</v>
          </cell>
          <cell r="CY54">
            <v>0</v>
          </cell>
          <cell r="CZ54">
            <v>0</v>
          </cell>
          <cell r="DA54">
            <v>0</v>
          </cell>
          <cell r="DB54">
            <v>0</v>
          </cell>
          <cell r="DC54">
            <v>0</v>
          </cell>
          <cell r="DD54">
            <v>0</v>
          </cell>
          <cell r="DE54">
            <v>0</v>
          </cell>
          <cell r="DF54">
            <v>35.950000000000003</v>
          </cell>
          <cell r="DG54">
            <v>0</v>
          </cell>
          <cell r="DH54">
            <v>0</v>
          </cell>
          <cell r="DI54">
            <v>0</v>
          </cell>
          <cell r="DJ54">
            <v>0</v>
          </cell>
          <cell r="DK54">
            <v>0</v>
          </cell>
          <cell r="DL54">
            <v>0</v>
          </cell>
          <cell r="DM54">
            <v>0</v>
          </cell>
          <cell r="DN54">
            <v>0</v>
          </cell>
          <cell r="DO54">
            <v>25</v>
          </cell>
          <cell r="DP54">
            <v>1</v>
          </cell>
          <cell r="DQ54">
            <v>0</v>
          </cell>
          <cell r="DR54">
            <v>0</v>
          </cell>
          <cell r="DS54">
            <v>0</v>
          </cell>
          <cell r="DT54">
            <v>0</v>
          </cell>
          <cell r="DU54">
            <v>0</v>
          </cell>
          <cell r="DV54">
            <v>1</v>
          </cell>
          <cell r="DW54">
            <v>0</v>
          </cell>
          <cell r="DX54">
            <v>5</v>
          </cell>
          <cell r="DY54">
            <v>0</v>
          </cell>
          <cell r="DZ54">
            <v>3</v>
          </cell>
          <cell r="EA54">
            <v>0</v>
          </cell>
          <cell r="EB54">
            <v>1</v>
          </cell>
          <cell r="EC54">
            <v>0</v>
          </cell>
          <cell r="ED54">
            <v>64</v>
          </cell>
          <cell r="EE54">
            <v>11</v>
          </cell>
          <cell r="EF54">
            <v>0</v>
          </cell>
          <cell r="EG54">
            <v>17.350000000000001</v>
          </cell>
          <cell r="EH54">
            <v>3</v>
          </cell>
          <cell r="EI54">
            <v>0</v>
          </cell>
          <cell r="EJ54">
            <v>26</v>
          </cell>
          <cell r="EK54">
            <v>0</v>
          </cell>
          <cell r="EL54">
            <v>0</v>
          </cell>
          <cell r="EM54">
            <v>0</v>
          </cell>
          <cell r="EN54">
            <v>25305.62</v>
          </cell>
          <cell r="EO54">
            <v>0</v>
          </cell>
          <cell r="EP54">
            <v>222.72</v>
          </cell>
          <cell r="EQ54">
            <v>33.630000000000003</v>
          </cell>
          <cell r="ER54">
            <v>0</v>
          </cell>
          <cell r="ES54">
            <v>0</v>
          </cell>
          <cell r="ET54">
            <v>0</v>
          </cell>
          <cell r="EU54">
            <v>0</v>
          </cell>
          <cell r="EV54">
            <v>0</v>
          </cell>
          <cell r="EW54">
            <v>0</v>
          </cell>
          <cell r="EX54">
            <v>0</v>
          </cell>
          <cell r="EY54">
            <v>0</v>
          </cell>
          <cell r="EZ54">
            <v>0</v>
          </cell>
          <cell r="FA54">
            <v>51</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row>
        <row r="55">
          <cell r="C55">
            <v>1</v>
          </cell>
          <cell r="D55">
            <v>0</v>
          </cell>
          <cell r="E55">
            <v>0</v>
          </cell>
          <cell r="F55">
            <v>0</v>
          </cell>
          <cell r="G55">
            <v>0</v>
          </cell>
          <cell r="H55">
            <v>0</v>
          </cell>
          <cell r="I55">
            <v>0</v>
          </cell>
          <cell r="J55">
            <v>41.15</v>
          </cell>
          <cell r="K55">
            <v>0</v>
          </cell>
          <cell r="L55">
            <v>0</v>
          </cell>
          <cell r="M55">
            <v>0</v>
          </cell>
          <cell r="N55">
            <v>0</v>
          </cell>
          <cell r="O55">
            <v>0</v>
          </cell>
          <cell r="P55">
            <v>0</v>
          </cell>
          <cell r="Q55">
            <v>0</v>
          </cell>
          <cell r="R55">
            <v>14.03</v>
          </cell>
          <cell r="S55">
            <v>0</v>
          </cell>
          <cell r="T55">
            <v>3.5</v>
          </cell>
          <cell r="U55">
            <v>0</v>
          </cell>
          <cell r="V55">
            <v>3.5</v>
          </cell>
          <cell r="W55">
            <v>0</v>
          </cell>
          <cell r="X55">
            <v>70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1</v>
          </cell>
          <cell r="AS55">
            <v>0</v>
          </cell>
          <cell r="AT55">
            <v>7</v>
          </cell>
          <cell r="AU55">
            <v>0</v>
          </cell>
          <cell r="AV55">
            <v>1</v>
          </cell>
          <cell r="AW55">
            <v>0</v>
          </cell>
          <cell r="AX55">
            <v>0</v>
          </cell>
          <cell r="AY55">
            <v>0</v>
          </cell>
          <cell r="AZ55">
            <v>0</v>
          </cell>
          <cell r="BA55">
            <v>0</v>
          </cell>
          <cell r="BB55">
            <v>10.08</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5.37</v>
          </cell>
          <cell r="BV55">
            <v>0</v>
          </cell>
          <cell r="BW55">
            <v>0</v>
          </cell>
          <cell r="BX55">
            <v>0</v>
          </cell>
          <cell r="BY55">
            <v>0</v>
          </cell>
          <cell r="BZ55">
            <v>0</v>
          </cell>
          <cell r="CA55">
            <v>0</v>
          </cell>
          <cell r="CB55">
            <v>0</v>
          </cell>
          <cell r="CC55">
            <v>0</v>
          </cell>
          <cell r="CD55">
            <v>0</v>
          </cell>
          <cell r="CE55">
            <v>0</v>
          </cell>
          <cell r="CF55">
            <v>0</v>
          </cell>
          <cell r="CG55">
            <v>0</v>
          </cell>
          <cell r="CH55">
            <v>0</v>
          </cell>
          <cell r="CI55">
            <v>117.27</v>
          </cell>
          <cell r="CJ55">
            <v>46.09</v>
          </cell>
          <cell r="CK55">
            <v>0</v>
          </cell>
          <cell r="CL55">
            <v>8</v>
          </cell>
          <cell r="CM55">
            <v>35.94</v>
          </cell>
          <cell r="CN55">
            <v>3.59</v>
          </cell>
          <cell r="CO55">
            <v>0</v>
          </cell>
          <cell r="CP55">
            <v>0</v>
          </cell>
          <cell r="CQ55">
            <v>1</v>
          </cell>
          <cell r="CR55">
            <v>0.1</v>
          </cell>
          <cell r="CS55">
            <v>9.02</v>
          </cell>
          <cell r="CT55">
            <v>0</v>
          </cell>
          <cell r="CU55">
            <v>0.48</v>
          </cell>
          <cell r="CV55">
            <v>101.08</v>
          </cell>
          <cell r="CW55">
            <v>0</v>
          </cell>
          <cell r="CX55">
            <v>0</v>
          </cell>
          <cell r="CY55">
            <v>0</v>
          </cell>
          <cell r="CZ55">
            <v>0</v>
          </cell>
          <cell r="DA55">
            <v>0</v>
          </cell>
          <cell r="DB55">
            <v>0</v>
          </cell>
          <cell r="DC55">
            <v>0</v>
          </cell>
          <cell r="DD55">
            <v>0</v>
          </cell>
          <cell r="DE55">
            <v>0</v>
          </cell>
          <cell r="DF55">
            <v>56.66</v>
          </cell>
          <cell r="DG55">
            <v>0</v>
          </cell>
          <cell r="DH55">
            <v>0</v>
          </cell>
          <cell r="DI55">
            <v>0</v>
          </cell>
          <cell r="DJ55">
            <v>0</v>
          </cell>
          <cell r="DK55">
            <v>0</v>
          </cell>
          <cell r="DL55">
            <v>0</v>
          </cell>
          <cell r="DM55">
            <v>0</v>
          </cell>
          <cell r="DN55">
            <v>0</v>
          </cell>
          <cell r="DO55">
            <v>36</v>
          </cell>
          <cell r="DP55">
            <v>0</v>
          </cell>
          <cell r="DQ55">
            <v>0</v>
          </cell>
          <cell r="DR55">
            <v>1</v>
          </cell>
          <cell r="DS55">
            <v>0</v>
          </cell>
          <cell r="DT55">
            <v>0</v>
          </cell>
          <cell r="DU55">
            <v>0</v>
          </cell>
          <cell r="DV55">
            <v>3</v>
          </cell>
          <cell r="DW55">
            <v>0</v>
          </cell>
          <cell r="DX55">
            <v>7</v>
          </cell>
          <cell r="DY55">
            <v>0</v>
          </cell>
          <cell r="DZ55">
            <v>2</v>
          </cell>
          <cell r="EA55">
            <v>0</v>
          </cell>
          <cell r="EB55">
            <v>0</v>
          </cell>
          <cell r="EC55">
            <v>0</v>
          </cell>
          <cell r="ED55">
            <v>124</v>
          </cell>
          <cell r="EE55">
            <v>7</v>
          </cell>
          <cell r="EF55">
            <v>5</v>
          </cell>
          <cell r="EG55">
            <v>15</v>
          </cell>
          <cell r="EH55">
            <v>6</v>
          </cell>
          <cell r="EI55">
            <v>1</v>
          </cell>
          <cell r="EJ55">
            <v>28</v>
          </cell>
          <cell r="EK55">
            <v>0</v>
          </cell>
          <cell r="EL55">
            <v>0</v>
          </cell>
          <cell r="EM55">
            <v>3</v>
          </cell>
          <cell r="EN55">
            <v>24310.71</v>
          </cell>
          <cell r="EO55">
            <v>598.12</v>
          </cell>
          <cell r="EP55">
            <v>209.63</v>
          </cell>
          <cell r="EQ55">
            <v>52.76</v>
          </cell>
          <cell r="ER55">
            <v>0</v>
          </cell>
          <cell r="ES55">
            <v>0</v>
          </cell>
          <cell r="ET55">
            <v>0</v>
          </cell>
          <cell r="EU55">
            <v>0</v>
          </cell>
          <cell r="EV55">
            <v>0</v>
          </cell>
          <cell r="EW55">
            <v>0</v>
          </cell>
          <cell r="EX55">
            <v>0</v>
          </cell>
          <cell r="EY55">
            <v>0</v>
          </cell>
          <cell r="EZ55">
            <v>0</v>
          </cell>
          <cell r="FA55">
            <v>42</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row>
        <row r="56">
          <cell r="C56">
            <v>1</v>
          </cell>
          <cell r="D56">
            <v>0.15</v>
          </cell>
          <cell r="E56">
            <v>0</v>
          </cell>
          <cell r="F56">
            <v>0</v>
          </cell>
          <cell r="G56">
            <v>0</v>
          </cell>
          <cell r="H56">
            <v>0</v>
          </cell>
          <cell r="I56">
            <v>0</v>
          </cell>
          <cell r="J56">
            <v>36.54</v>
          </cell>
          <cell r="K56">
            <v>0</v>
          </cell>
          <cell r="L56">
            <v>0</v>
          </cell>
          <cell r="M56">
            <v>0</v>
          </cell>
          <cell r="N56">
            <v>0</v>
          </cell>
          <cell r="O56">
            <v>0</v>
          </cell>
          <cell r="P56">
            <v>14.48</v>
          </cell>
          <cell r="Q56">
            <v>0</v>
          </cell>
          <cell r="R56">
            <v>17.32</v>
          </cell>
          <cell r="S56">
            <v>0</v>
          </cell>
          <cell r="T56">
            <v>10.5</v>
          </cell>
          <cell r="U56">
            <v>0</v>
          </cell>
          <cell r="V56">
            <v>134</v>
          </cell>
          <cell r="W56">
            <v>0</v>
          </cell>
          <cell r="X56">
            <v>80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25</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1</v>
          </cell>
          <cell r="BO56">
            <v>0</v>
          </cell>
          <cell r="BP56">
            <v>0</v>
          </cell>
          <cell r="BQ56">
            <v>0</v>
          </cell>
          <cell r="BR56">
            <v>0</v>
          </cell>
          <cell r="BS56">
            <v>0</v>
          </cell>
          <cell r="BT56">
            <v>0</v>
          </cell>
          <cell r="BU56">
            <v>3.85</v>
          </cell>
          <cell r="BV56">
            <v>0</v>
          </cell>
          <cell r="BW56">
            <v>0</v>
          </cell>
          <cell r="BX56">
            <v>0</v>
          </cell>
          <cell r="BY56">
            <v>0</v>
          </cell>
          <cell r="BZ56">
            <v>0</v>
          </cell>
          <cell r="CA56">
            <v>0</v>
          </cell>
          <cell r="CB56">
            <v>0</v>
          </cell>
          <cell r="CC56">
            <v>0</v>
          </cell>
          <cell r="CD56">
            <v>0</v>
          </cell>
          <cell r="CE56">
            <v>0</v>
          </cell>
          <cell r="CF56">
            <v>0</v>
          </cell>
          <cell r="CG56">
            <v>0</v>
          </cell>
          <cell r="CH56">
            <v>0</v>
          </cell>
          <cell r="CI56">
            <v>185.01</v>
          </cell>
          <cell r="CJ56">
            <v>73.61</v>
          </cell>
          <cell r="CK56">
            <v>0</v>
          </cell>
          <cell r="CL56">
            <v>0</v>
          </cell>
          <cell r="CM56">
            <v>79.17</v>
          </cell>
          <cell r="CN56">
            <v>2.36</v>
          </cell>
          <cell r="CO56">
            <v>0</v>
          </cell>
          <cell r="CP56">
            <v>0</v>
          </cell>
          <cell r="CQ56">
            <v>26.61</v>
          </cell>
          <cell r="CR56">
            <v>0</v>
          </cell>
          <cell r="CS56">
            <v>1.3</v>
          </cell>
          <cell r="CT56">
            <v>0</v>
          </cell>
          <cell r="CU56">
            <v>0</v>
          </cell>
          <cell r="CV56">
            <v>612.17999999999995</v>
          </cell>
          <cell r="CW56">
            <v>0</v>
          </cell>
          <cell r="CX56">
            <v>0</v>
          </cell>
          <cell r="CY56">
            <v>0</v>
          </cell>
          <cell r="CZ56">
            <v>0</v>
          </cell>
          <cell r="DA56">
            <v>0</v>
          </cell>
          <cell r="DB56">
            <v>0</v>
          </cell>
          <cell r="DC56">
            <v>0</v>
          </cell>
          <cell r="DD56">
            <v>0</v>
          </cell>
          <cell r="DE56">
            <v>0</v>
          </cell>
          <cell r="DF56">
            <v>63.71</v>
          </cell>
          <cell r="DG56">
            <v>0</v>
          </cell>
          <cell r="DH56">
            <v>0</v>
          </cell>
          <cell r="DI56">
            <v>0</v>
          </cell>
          <cell r="DJ56">
            <v>0</v>
          </cell>
          <cell r="DK56">
            <v>0</v>
          </cell>
          <cell r="DL56">
            <v>0</v>
          </cell>
          <cell r="DM56">
            <v>0</v>
          </cell>
          <cell r="DN56">
            <v>0</v>
          </cell>
          <cell r="DO56">
            <v>21</v>
          </cell>
          <cell r="DP56">
            <v>0</v>
          </cell>
          <cell r="DQ56">
            <v>0</v>
          </cell>
          <cell r="DR56">
            <v>0</v>
          </cell>
          <cell r="DS56">
            <v>0</v>
          </cell>
          <cell r="DT56">
            <v>0</v>
          </cell>
          <cell r="DU56">
            <v>0</v>
          </cell>
          <cell r="DV56">
            <v>0</v>
          </cell>
          <cell r="DW56">
            <v>0</v>
          </cell>
          <cell r="DX56">
            <v>15</v>
          </cell>
          <cell r="DY56">
            <v>0</v>
          </cell>
          <cell r="DZ56">
            <v>1</v>
          </cell>
          <cell r="EA56">
            <v>0</v>
          </cell>
          <cell r="EB56">
            <v>0</v>
          </cell>
          <cell r="EC56">
            <v>0</v>
          </cell>
          <cell r="ED56">
            <v>62</v>
          </cell>
          <cell r="EE56">
            <v>61</v>
          </cell>
          <cell r="EF56">
            <v>2</v>
          </cell>
          <cell r="EG56">
            <v>17</v>
          </cell>
          <cell r="EH56">
            <v>24</v>
          </cell>
          <cell r="EI56">
            <v>0</v>
          </cell>
          <cell r="EJ56">
            <v>49</v>
          </cell>
          <cell r="EK56">
            <v>0</v>
          </cell>
          <cell r="EL56">
            <v>0</v>
          </cell>
          <cell r="EM56">
            <v>0</v>
          </cell>
          <cell r="EN56">
            <v>11143.67</v>
          </cell>
          <cell r="EO56">
            <v>0</v>
          </cell>
          <cell r="EP56">
            <v>141.47</v>
          </cell>
          <cell r="EQ56">
            <v>104.67</v>
          </cell>
          <cell r="ER56">
            <v>0</v>
          </cell>
          <cell r="ES56">
            <v>1.5</v>
          </cell>
          <cell r="ET56">
            <v>0</v>
          </cell>
          <cell r="EU56">
            <v>0</v>
          </cell>
          <cell r="EV56">
            <v>0</v>
          </cell>
          <cell r="EW56">
            <v>0</v>
          </cell>
          <cell r="EX56">
            <v>0</v>
          </cell>
          <cell r="EY56">
            <v>0</v>
          </cell>
          <cell r="EZ56">
            <v>0</v>
          </cell>
          <cell r="FA56">
            <v>36</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L56">
            <v>0</v>
          </cell>
          <cell r="GM56">
            <v>0</v>
          </cell>
          <cell r="GN56">
            <v>0</v>
          </cell>
          <cell r="GO56">
            <v>0</v>
          </cell>
          <cell r="GP56">
            <v>0</v>
          </cell>
          <cell r="GQ56">
            <v>0</v>
          </cell>
          <cell r="GR56">
            <v>0</v>
          </cell>
          <cell r="GS56">
            <v>0</v>
          </cell>
          <cell r="GT56">
            <v>0</v>
          </cell>
          <cell r="GU56">
            <v>0</v>
          </cell>
        </row>
        <row r="57">
          <cell r="C57">
            <v>1</v>
          </cell>
          <cell r="D57">
            <v>0</v>
          </cell>
          <cell r="E57">
            <v>0</v>
          </cell>
          <cell r="F57">
            <v>0</v>
          </cell>
          <cell r="G57">
            <v>0</v>
          </cell>
          <cell r="H57">
            <v>0</v>
          </cell>
          <cell r="I57">
            <v>0</v>
          </cell>
          <cell r="J57">
            <v>131.25</v>
          </cell>
          <cell r="K57">
            <v>0</v>
          </cell>
          <cell r="L57">
            <v>43.75</v>
          </cell>
          <cell r="M57">
            <v>0</v>
          </cell>
          <cell r="N57">
            <v>0</v>
          </cell>
          <cell r="O57">
            <v>0</v>
          </cell>
          <cell r="P57">
            <v>4.7</v>
          </cell>
          <cell r="Q57">
            <v>0</v>
          </cell>
          <cell r="R57">
            <v>133.04</v>
          </cell>
          <cell r="S57">
            <v>0</v>
          </cell>
          <cell r="T57">
            <v>38</v>
          </cell>
          <cell r="U57">
            <v>0</v>
          </cell>
          <cell r="V57">
            <v>38.5</v>
          </cell>
          <cell r="W57">
            <v>0</v>
          </cell>
          <cell r="X57">
            <v>770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2</v>
          </cell>
          <cell r="AS57">
            <v>0</v>
          </cell>
          <cell r="AT57">
            <v>20</v>
          </cell>
          <cell r="AU57">
            <v>0</v>
          </cell>
          <cell r="AV57">
            <v>2</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4.25</v>
          </cell>
          <cell r="BV57">
            <v>0</v>
          </cell>
          <cell r="BW57">
            <v>0</v>
          </cell>
          <cell r="BX57">
            <v>0</v>
          </cell>
          <cell r="BY57">
            <v>0</v>
          </cell>
          <cell r="BZ57">
            <v>0</v>
          </cell>
          <cell r="CA57">
            <v>0</v>
          </cell>
          <cell r="CB57">
            <v>0</v>
          </cell>
          <cell r="CC57">
            <v>0</v>
          </cell>
          <cell r="CD57">
            <v>0</v>
          </cell>
          <cell r="CE57">
            <v>0</v>
          </cell>
          <cell r="CF57">
            <v>0</v>
          </cell>
          <cell r="CG57">
            <v>0</v>
          </cell>
          <cell r="CH57">
            <v>0</v>
          </cell>
          <cell r="CI57">
            <v>313.69</v>
          </cell>
          <cell r="CJ57">
            <v>93.58</v>
          </cell>
          <cell r="CK57">
            <v>0</v>
          </cell>
          <cell r="CL57">
            <v>0</v>
          </cell>
          <cell r="CM57">
            <v>54.36</v>
          </cell>
          <cell r="CN57">
            <v>5.44</v>
          </cell>
          <cell r="CO57">
            <v>0</v>
          </cell>
          <cell r="CP57">
            <v>0</v>
          </cell>
          <cell r="CQ57">
            <v>1</v>
          </cell>
          <cell r="CR57">
            <v>0.1</v>
          </cell>
          <cell r="CS57">
            <v>1</v>
          </cell>
          <cell r="CT57">
            <v>0</v>
          </cell>
          <cell r="CU57">
            <v>0</v>
          </cell>
          <cell r="CV57">
            <v>248.18</v>
          </cell>
          <cell r="CW57">
            <v>0</v>
          </cell>
          <cell r="CX57">
            <v>5.22</v>
          </cell>
          <cell r="CY57">
            <v>12.59</v>
          </cell>
          <cell r="CZ57">
            <v>0</v>
          </cell>
          <cell r="DA57">
            <v>0</v>
          </cell>
          <cell r="DB57">
            <v>0</v>
          </cell>
          <cell r="DC57">
            <v>0</v>
          </cell>
          <cell r="DD57">
            <v>0</v>
          </cell>
          <cell r="DE57">
            <v>0</v>
          </cell>
          <cell r="DF57">
            <v>61.38</v>
          </cell>
          <cell r="DG57">
            <v>0</v>
          </cell>
          <cell r="DH57">
            <v>0</v>
          </cell>
          <cell r="DI57">
            <v>0</v>
          </cell>
          <cell r="DJ57">
            <v>0</v>
          </cell>
          <cell r="DK57">
            <v>0</v>
          </cell>
          <cell r="DL57">
            <v>24</v>
          </cell>
          <cell r="DM57">
            <v>0</v>
          </cell>
          <cell r="DN57">
            <v>2</v>
          </cell>
          <cell r="DO57">
            <v>35</v>
          </cell>
          <cell r="DP57">
            <v>0</v>
          </cell>
          <cell r="DQ57">
            <v>0</v>
          </cell>
          <cell r="DR57">
            <v>0</v>
          </cell>
          <cell r="DS57">
            <v>0</v>
          </cell>
          <cell r="DT57">
            <v>0</v>
          </cell>
          <cell r="DU57">
            <v>0</v>
          </cell>
          <cell r="DV57">
            <v>10</v>
          </cell>
          <cell r="DW57">
            <v>0</v>
          </cell>
          <cell r="DX57">
            <v>7</v>
          </cell>
          <cell r="DY57">
            <v>0</v>
          </cell>
          <cell r="DZ57">
            <v>10</v>
          </cell>
          <cell r="EA57">
            <v>0</v>
          </cell>
          <cell r="EB57">
            <v>0</v>
          </cell>
          <cell r="EC57">
            <v>0</v>
          </cell>
          <cell r="ED57">
            <v>46</v>
          </cell>
          <cell r="EE57">
            <v>26</v>
          </cell>
          <cell r="EF57">
            <v>5</v>
          </cell>
          <cell r="EG57">
            <v>26</v>
          </cell>
          <cell r="EH57">
            <v>5</v>
          </cell>
          <cell r="EI57">
            <v>3</v>
          </cell>
          <cell r="EJ57">
            <v>49</v>
          </cell>
          <cell r="EK57">
            <v>1</v>
          </cell>
          <cell r="EL57">
            <v>0</v>
          </cell>
          <cell r="EM57">
            <v>1</v>
          </cell>
          <cell r="EN57">
            <v>11838.45</v>
          </cell>
          <cell r="EO57">
            <v>1.2</v>
          </cell>
          <cell r="EP57">
            <v>189.64</v>
          </cell>
          <cell r="EQ57">
            <v>27.12</v>
          </cell>
          <cell r="ER57">
            <v>0</v>
          </cell>
          <cell r="ES57">
            <v>4.5</v>
          </cell>
          <cell r="ET57">
            <v>1</v>
          </cell>
          <cell r="EU57">
            <v>0</v>
          </cell>
          <cell r="EV57">
            <v>0</v>
          </cell>
          <cell r="EW57">
            <v>0</v>
          </cell>
          <cell r="EX57">
            <v>0</v>
          </cell>
          <cell r="EY57">
            <v>0</v>
          </cell>
          <cell r="EZ57">
            <v>0</v>
          </cell>
          <cell r="FA57">
            <v>39</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row>
        <row r="58">
          <cell r="C58">
            <v>1</v>
          </cell>
          <cell r="D58">
            <v>0</v>
          </cell>
          <cell r="E58">
            <v>0</v>
          </cell>
          <cell r="F58">
            <v>0.02</v>
          </cell>
          <cell r="G58">
            <v>0</v>
          </cell>
          <cell r="H58">
            <v>0</v>
          </cell>
          <cell r="I58">
            <v>0</v>
          </cell>
          <cell r="J58">
            <v>96.83</v>
          </cell>
          <cell r="K58">
            <v>0</v>
          </cell>
          <cell r="L58">
            <v>59.14</v>
          </cell>
          <cell r="M58">
            <v>0</v>
          </cell>
          <cell r="N58">
            <v>0</v>
          </cell>
          <cell r="O58">
            <v>0</v>
          </cell>
          <cell r="P58">
            <v>0</v>
          </cell>
          <cell r="Q58">
            <v>0</v>
          </cell>
          <cell r="R58">
            <v>106.66</v>
          </cell>
          <cell r="S58">
            <v>0</v>
          </cell>
          <cell r="T58">
            <v>47.5</v>
          </cell>
          <cell r="U58">
            <v>0</v>
          </cell>
          <cell r="V58">
            <v>47.5</v>
          </cell>
          <cell r="W58">
            <v>0</v>
          </cell>
          <cell r="X58">
            <v>332.5</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1</v>
          </cell>
          <cell r="AS58">
            <v>0</v>
          </cell>
          <cell r="AT58">
            <v>7</v>
          </cell>
          <cell r="AU58">
            <v>0</v>
          </cell>
          <cell r="AV58">
            <v>1</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0.73</v>
          </cell>
          <cell r="BV58">
            <v>0</v>
          </cell>
          <cell r="BW58">
            <v>4</v>
          </cell>
          <cell r="BX58">
            <v>0</v>
          </cell>
          <cell r="BY58">
            <v>0</v>
          </cell>
          <cell r="BZ58">
            <v>0</v>
          </cell>
          <cell r="CA58">
            <v>0</v>
          </cell>
          <cell r="CB58">
            <v>0</v>
          </cell>
          <cell r="CC58">
            <v>0</v>
          </cell>
          <cell r="CD58">
            <v>0</v>
          </cell>
          <cell r="CE58">
            <v>0</v>
          </cell>
          <cell r="CF58">
            <v>0</v>
          </cell>
          <cell r="CG58">
            <v>0</v>
          </cell>
          <cell r="CH58">
            <v>0</v>
          </cell>
          <cell r="CI58">
            <v>155.88</v>
          </cell>
          <cell r="CJ58">
            <v>148.74</v>
          </cell>
          <cell r="CK58">
            <v>0</v>
          </cell>
          <cell r="CL58">
            <v>4</v>
          </cell>
          <cell r="CM58">
            <v>26.51</v>
          </cell>
          <cell r="CN58">
            <v>2.65</v>
          </cell>
          <cell r="CO58">
            <v>0</v>
          </cell>
          <cell r="CP58">
            <v>0</v>
          </cell>
          <cell r="CQ58">
            <v>0</v>
          </cell>
          <cell r="CR58">
            <v>0</v>
          </cell>
          <cell r="CS58">
            <v>13.51</v>
          </cell>
          <cell r="CT58">
            <v>0</v>
          </cell>
          <cell r="CU58">
            <v>0</v>
          </cell>
          <cell r="CV58">
            <v>226.53</v>
          </cell>
          <cell r="CW58">
            <v>0</v>
          </cell>
          <cell r="CX58">
            <v>1</v>
          </cell>
          <cell r="CY58">
            <v>0</v>
          </cell>
          <cell r="CZ58">
            <v>0</v>
          </cell>
          <cell r="DA58">
            <v>0</v>
          </cell>
          <cell r="DB58">
            <v>0</v>
          </cell>
          <cell r="DC58">
            <v>0</v>
          </cell>
          <cell r="DD58">
            <v>0</v>
          </cell>
          <cell r="DE58">
            <v>0</v>
          </cell>
          <cell r="DF58">
            <v>25.32</v>
          </cell>
          <cell r="DG58">
            <v>0</v>
          </cell>
          <cell r="DH58">
            <v>0</v>
          </cell>
          <cell r="DI58">
            <v>0</v>
          </cell>
          <cell r="DJ58">
            <v>0</v>
          </cell>
          <cell r="DK58">
            <v>0</v>
          </cell>
          <cell r="DL58">
            <v>8</v>
          </cell>
          <cell r="DM58">
            <v>0</v>
          </cell>
          <cell r="DN58">
            <v>0</v>
          </cell>
          <cell r="DO58">
            <v>12</v>
          </cell>
          <cell r="DP58">
            <v>0</v>
          </cell>
          <cell r="DQ58">
            <v>0</v>
          </cell>
          <cell r="DR58">
            <v>0</v>
          </cell>
          <cell r="DS58">
            <v>0</v>
          </cell>
          <cell r="DT58">
            <v>0</v>
          </cell>
          <cell r="DU58">
            <v>0</v>
          </cell>
          <cell r="DV58">
            <v>3</v>
          </cell>
          <cell r="DW58">
            <v>0</v>
          </cell>
          <cell r="DX58">
            <v>8</v>
          </cell>
          <cell r="DY58">
            <v>0</v>
          </cell>
          <cell r="DZ58">
            <v>4</v>
          </cell>
          <cell r="EA58">
            <v>0</v>
          </cell>
          <cell r="EB58">
            <v>0</v>
          </cell>
          <cell r="EC58">
            <v>0</v>
          </cell>
          <cell r="ED58">
            <v>59</v>
          </cell>
          <cell r="EE58">
            <v>14</v>
          </cell>
          <cell r="EF58">
            <v>3</v>
          </cell>
          <cell r="EG58">
            <v>18</v>
          </cell>
          <cell r="EH58">
            <v>4</v>
          </cell>
          <cell r="EI58">
            <v>3</v>
          </cell>
          <cell r="EJ58">
            <v>20</v>
          </cell>
          <cell r="EK58">
            <v>3</v>
          </cell>
          <cell r="EL58">
            <v>1</v>
          </cell>
          <cell r="EM58">
            <v>0</v>
          </cell>
          <cell r="EN58">
            <v>13910.18</v>
          </cell>
          <cell r="EO58">
            <v>0</v>
          </cell>
          <cell r="EP58">
            <v>173.41</v>
          </cell>
          <cell r="EQ58">
            <v>32.71</v>
          </cell>
          <cell r="ER58">
            <v>1</v>
          </cell>
          <cell r="ES58">
            <v>3.5</v>
          </cell>
          <cell r="ET58">
            <v>1</v>
          </cell>
          <cell r="EU58">
            <v>0</v>
          </cell>
          <cell r="EV58">
            <v>0</v>
          </cell>
          <cell r="EW58">
            <v>0</v>
          </cell>
          <cell r="EX58">
            <v>0</v>
          </cell>
          <cell r="EY58">
            <v>0</v>
          </cell>
          <cell r="EZ58">
            <v>0</v>
          </cell>
          <cell r="FA58">
            <v>40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row>
        <row r="59">
          <cell r="C59">
            <v>1</v>
          </cell>
          <cell r="D59">
            <v>0.15</v>
          </cell>
          <cell r="E59">
            <v>0</v>
          </cell>
          <cell r="F59">
            <v>0</v>
          </cell>
          <cell r="G59">
            <v>0</v>
          </cell>
          <cell r="H59">
            <v>0</v>
          </cell>
          <cell r="I59">
            <v>0</v>
          </cell>
          <cell r="J59">
            <v>31.97</v>
          </cell>
          <cell r="K59">
            <v>0</v>
          </cell>
          <cell r="L59">
            <v>163.80000000000001</v>
          </cell>
          <cell r="M59">
            <v>0</v>
          </cell>
          <cell r="N59">
            <v>0</v>
          </cell>
          <cell r="O59">
            <v>0</v>
          </cell>
          <cell r="P59">
            <v>4.9000000000000004</v>
          </cell>
          <cell r="Q59">
            <v>0</v>
          </cell>
          <cell r="R59">
            <v>127.2</v>
          </cell>
          <cell r="S59">
            <v>0</v>
          </cell>
          <cell r="T59">
            <v>56</v>
          </cell>
          <cell r="U59">
            <v>0</v>
          </cell>
          <cell r="V59">
            <v>56.5</v>
          </cell>
          <cell r="W59">
            <v>3.5</v>
          </cell>
          <cell r="X59">
            <v>392</v>
          </cell>
          <cell r="Y59">
            <v>0</v>
          </cell>
          <cell r="Z59">
            <v>0</v>
          </cell>
          <cell r="AA59">
            <v>0</v>
          </cell>
          <cell r="AB59">
            <v>0</v>
          </cell>
          <cell r="AC59">
            <v>0</v>
          </cell>
          <cell r="AD59">
            <v>0</v>
          </cell>
          <cell r="AE59">
            <v>0</v>
          </cell>
          <cell r="AF59">
            <v>8</v>
          </cell>
          <cell r="AG59">
            <v>0</v>
          </cell>
          <cell r="AH59">
            <v>0</v>
          </cell>
          <cell r="AI59">
            <v>0</v>
          </cell>
          <cell r="AJ59">
            <v>0</v>
          </cell>
          <cell r="AK59">
            <v>0</v>
          </cell>
          <cell r="AL59">
            <v>0</v>
          </cell>
          <cell r="AM59">
            <v>0</v>
          </cell>
          <cell r="AN59">
            <v>0</v>
          </cell>
          <cell r="AO59">
            <v>0</v>
          </cell>
          <cell r="AP59">
            <v>1.5</v>
          </cell>
          <cell r="AQ59">
            <v>0</v>
          </cell>
          <cell r="AR59">
            <v>1</v>
          </cell>
          <cell r="AS59">
            <v>0</v>
          </cell>
          <cell r="AT59">
            <v>21</v>
          </cell>
          <cell r="AU59">
            <v>0</v>
          </cell>
          <cell r="AV59">
            <v>1</v>
          </cell>
          <cell r="AW59">
            <v>0</v>
          </cell>
          <cell r="AX59">
            <v>0</v>
          </cell>
          <cell r="AY59">
            <v>25</v>
          </cell>
          <cell r="AZ59">
            <v>0</v>
          </cell>
          <cell r="BA59">
            <v>69.400000000000006</v>
          </cell>
          <cell r="BB59">
            <v>4</v>
          </cell>
          <cell r="BC59">
            <v>2.16</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3.85</v>
          </cell>
          <cell r="BV59">
            <v>0</v>
          </cell>
          <cell r="BW59">
            <v>0</v>
          </cell>
          <cell r="BX59">
            <v>0</v>
          </cell>
          <cell r="BY59">
            <v>0</v>
          </cell>
          <cell r="BZ59">
            <v>0</v>
          </cell>
          <cell r="CA59">
            <v>0</v>
          </cell>
          <cell r="CB59">
            <v>0</v>
          </cell>
          <cell r="CC59">
            <v>0</v>
          </cell>
          <cell r="CD59">
            <v>0</v>
          </cell>
          <cell r="CE59">
            <v>0</v>
          </cell>
          <cell r="CF59">
            <v>0</v>
          </cell>
          <cell r="CG59">
            <v>0</v>
          </cell>
          <cell r="CH59">
            <v>0</v>
          </cell>
          <cell r="CI59">
            <v>249.32</v>
          </cell>
          <cell r="CJ59">
            <v>43.32</v>
          </cell>
          <cell r="CK59">
            <v>0</v>
          </cell>
          <cell r="CL59">
            <v>0</v>
          </cell>
          <cell r="CM59">
            <v>70.849999999999994</v>
          </cell>
          <cell r="CN59">
            <v>7.09</v>
          </cell>
          <cell r="CO59">
            <v>0</v>
          </cell>
          <cell r="CP59">
            <v>0</v>
          </cell>
          <cell r="CQ59">
            <v>0</v>
          </cell>
          <cell r="CR59">
            <v>0</v>
          </cell>
          <cell r="CS59">
            <v>19.22</v>
          </cell>
          <cell r="CT59">
            <v>0</v>
          </cell>
          <cell r="CU59">
            <v>0</v>
          </cell>
          <cell r="CV59">
            <v>171.94</v>
          </cell>
          <cell r="CW59">
            <v>0</v>
          </cell>
          <cell r="CX59">
            <v>0</v>
          </cell>
          <cell r="CY59">
            <v>0</v>
          </cell>
          <cell r="CZ59">
            <v>0</v>
          </cell>
          <cell r="DA59">
            <v>7</v>
          </cell>
          <cell r="DB59">
            <v>0</v>
          </cell>
          <cell r="DC59">
            <v>0</v>
          </cell>
          <cell r="DD59">
            <v>0</v>
          </cell>
          <cell r="DE59">
            <v>0</v>
          </cell>
          <cell r="DF59">
            <v>77.28</v>
          </cell>
          <cell r="DG59">
            <v>0</v>
          </cell>
          <cell r="DH59">
            <v>0</v>
          </cell>
          <cell r="DI59">
            <v>0</v>
          </cell>
          <cell r="DJ59">
            <v>0</v>
          </cell>
          <cell r="DK59">
            <v>0</v>
          </cell>
          <cell r="DL59">
            <v>0</v>
          </cell>
          <cell r="DM59">
            <v>1</v>
          </cell>
          <cell r="DN59">
            <v>0</v>
          </cell>
          <cell r="DO59">
            <v>23</v>
          </cell>
          <cell r="DP59">
            <v>1</v>
          </cell>
          <cell r="DQ59">
            <v>0</v>
          </cell>
          <cell r="DR59">
            <v>1</v>
          </cell>
          <cell r="DS59">
            <v>0</v>
          </cell>
          <cell r="DT59">
            <v>0</v>
          </cell>
          <cell r="DU59">
            <v>0</v>
          </cell>
          <cell r="DV59">
            <v>1</v>
          </cell>
          <cell r="DW59">
            <v>0</v>
          </cell>
          <cell r="DX59">
            <v>14</v>
          </cell>
          <cell r="DY59">
            <v>0</v>
          </cell>
          <cell r="DZ59">
            <v>3</v>
          </cell>
          <cell r="EA59">
            <v>0</v>
          </cell>
          <cell r="EB59">
            <v>1</v>
          </cell>
          <cell r="EC59">
            <v>0</v>
          </cell>
          <cell r="ED59">
            <v>48</v>
          </cell>
          <cell r="EE59">
            <v>21</v>
          </cell>
          <cell r="EF59">
            <v>6</v>
          </cell>
          <cell r="EG59">
            <v>20</v>
          </cell>
          <cell r="EH59">
            <v>9</v>
          </cell>
          <cell r="EI59">
            <v>2</v>
          </cell>
          <cell r="EJ59">
            <v>55</v>
          </cell>
          <cell r="EK59">
            <v>0</v>
          </cell>
          <cell r="EL59">
            <v>0</v>
          </cell>
          <cell r="EM59">
            <v>1</v>
          </cell>
          <cell r="EN59">
            <v>9428.16</v>
          </cell>
          <cell r="EO59">
            <v>0</v>
          </cell>
          <cell r="EP59">
            <v>203.48</v>
          </cell>
          <cell r="EQ59">
            <v>30.34</v>
          </cell>
          <cell r="ER59">
            <v>2</v>
          </cell>
          <cell r="ES59">
            <v>5</v>
          </cell>
          <cell r="ET59">
            <v>0</v>
          </cell>
          <cell r="EU59">
            <v>0</v>
          </cell>
          <cell r="EV59">
            <v>0</v>
          </cell>
          <cell r="EW59">
            <v>0</v>
          </cell>
          <cell r="EX59">
            <v>0</v>
          </cell>
          <cell r="EY59">
            <v>0</v>
          </cell>
          <cell r="EZ59">
            <v>0</v>
          </cell>
          <cell r="FA59">
            <v>30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row>
        <row r="60">
          <cell r="C60">
            <v>1</v>
          </cell>
          <cell r="D60">
            <v>0</v>
          </cell>
          <cell r="E60">
            <v>0</v>
          </cell>
          <cell r="F60">
            <v>0</v>
          </cell>
          <cell r="G60">
            <v>0</v>
          </cell>
          <cell r="H60">
            <v>0</v>
          </cell>
          <cell r="I60">
            <v>0</v>
          </cell>
          <cell r="J60">
            <v>40.340000000000003</v>
          </cell>
          <cell r="K60">
            <v>0</v>
          </cell>
          <cell r="L60">
            <v>19</v>
          </cell>
          <cell r="M60">
            <v>0</v>
          </cell>
          <cell r="N60">
            <v>0</v>
          </cell>
          <cell r="O60">
            <v>0</v>
          </cell>
          <cell r="P60">
            <v>1.58</v>
          </cell>
          <cell r="Q60">
            <v>0</v>
          </cell>
          <cell r="R60">
            <v>29.98</v>
          </cell>
          <cell r="S60">
            <v>0</v>
          </cell>
          <cell r="T60">
            <v>17</v>
          </cell>
          <cell r="U60">
            <v>0</v>
          </cell>
          <cell r="V60">
            <v>17.5</v>
          </cell>
          <cell r="W60">
            <v>0</v>
          </cell>
          <cell r="X60">
            <v>122.2</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2</v>
          </cell>
          <cell r="AQ60">
            <v>0</v>
          </cell>
          <cell r="AR60">
            <v>2</v>
          </cell>
          <cell r="AS60">
            <v>0</v>
          </cell>
          <cell r="AT60">
            <v>12</v>
          </cell>
          <cell r="AU60">
            <v>0</v>
          </cell>
          <cell r="AV60">
            <v>2</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16.420000000000002</v>
          </cell>
          <cell r="BL60">
            <v>0</v>
          </cell>
          <cell r="BM60">
            <v>0</v>
          </cell>
          <cell r="BN60">
            <v>0</v>
          </cell>
          <cell r="BO60">
            <v>0</v>
          </cell>
          <cell r="BP60">
            <v>0</v>
          </cell>
          <cell r="BQ60">
            <v>0</v>
          </cell>
          <cell r="BR60">
            <v>0</v>
          </cell>
          <cell r="BS60">
            <v>0</v>
          </cell>
          <cell r="BT60">
            <v>0</v>
          </cell>
          <cell r="BU60">
            <v>0.33</v>
          </cell>
          <cell r="BV60">
            <v>0</v>
          </cell>
          <cell r="BW60">
            <v>0</v>
          </cell>
          <cell r="BX60">
            <v>0</v>
          </cell>
          <cell r="BY60">
            <v>0</v>
          </cell>
          <cell r="BZ60">
            <v>0</v>
          </cell>
          <cell r="CA60">
            <v>0</v>
          </cell>
          <cell r="CB60">
            <v>0</v>
          </cell>
          <cell r="CC60">
            <v>0</v>
          </cell>
          <cell r="CD60">
            <v>0</v>
          </cell>
          <cell r="CE60">
            <v>0</v>
          </cell>
          <cell r="CF60">
            <v>0</v>
          </cell>
          <cell r="CG60">
            <v>0</v>
          </cell>
          <cell r="CH60">
            <v>0</v>
          </cell>
          <cell r="CI60">
            <v>205.28</v>
          </cell>
          <cell r="CJ60">
            <v>117.87</v>
          </cell>
          <cell r="CK60">
            <v>0</v>
          </cell>
          <cell r="CL60">
            <v>4.8</v>
          </cell>
          <cell r="CM60">
            <v>75.010000000000005</v>
          </cell>
          <cell r="CN60">
            <v>7.5</v>
          </cell>
          <cell r="CO60">
            <v>2.9</v>
          </cell>
          <cell r="CP60">
            <v>0.28999999999999998</v>
          </cell>
          <cell r="CQ60">
            <v>0</v>
          </cell>
          <cell r="CR60">
            <v>0</v>
          </cell>
          <cell r="CS60">
            <v>15.11</v>
          </cell>
          <cell r="CT60">
            <v>0</v>
          </cell>
          <cell r="CU60">
            <v>0</v>
          </cell>
          <cell r="CV60">
            <v>202.76</v>
          </cell>
          <cell r="CW60">
            <v>0</v>
          </cell>
          <cell r="CX60">
            <v>0</v>
          </cell>
          <cell r="CY60">
            <v>0</v>
          </cell>
          <cell r="CZ60">
            <v>0</v>
          </cell>
          <cell r="DA60">
            <v>0</v>
          </cell>
          <cell r="DB60">
            <v>0</v>
          </cell>
          <cell r="DC60">
            <v>0</v>
          </cell>
          <cell r="DD60">
            <v>0</v>
          </cell>
          <cell r="DE60">
            <v>0</v>
          </cell>
          <cell r="DF60">
            <v>21.5</v>
          </cell>
          <cell r="DG60">
            <v>0</v>
          </cell>
          <cell r="DH60">
            <v>0</v>
          </cell>
          <cell r="DI60">
            <v>0</v>
          </cell>
          <cell r="DJ60">
            <v>0</v>
          </cell>
          <cell r="DK60">
            <v>0</v>
          </cell>
          <cell r="DL60">
            <v>0</v>
          </cell>
          <cell r="DM60">
            <v>3</v>
          </cell>
          <cell r="DN60">
            <v>0</v>
          </cell>
          <cell r="DO60">
            <v>31</v>
          </cell>
          <cell r="DP60">
            <v>1</v>
          </cell>
          <cell r="DQ60">
            <v>0</v>
          </cell>
          <cell r="DR60">
            <v>1</v>
          </cell>
          <cell r="DS60">
            <v>0</v>
          </cell>
          <cell r="DT60">
            <v>0</v>
          </cell>
          <cell r="DU60">
            <v>0</v>
          </cell>
          <cell r="DV60">
            <v>1</v>
          </cell>
          <cell r="DW60">
            <v>0</v>
          </cell>
          <cell r="DX60">
            <v>20.46</v>
          </cell>
          <cell r="DY60">
            <v>0</v>
          </cell>
          <cell r="DZ60">
            <v>6</v>
          </cell>
          <cell r="EA60">
            <v>0</v>
          </cell>
          <cell r="EB60">
            <v>2</v>
          </cell>
          <cell r="EC60">
            <v>0</v>
          </cell>
          <cell r="ED60">
            <v>82</v>
          </cell>
          <cell r="EE60">
            <v>32</v>
          </cell>
          <cell r="EF60">
            <v>9</v>
          </cell>
          <cell r="EG60">
            <v>26</v>
          </cell>
          <cell r="EH60">
            <v>5</v>
          </cell>
          <cell r="EI60">
            <v>1</v>
          </cell>
          <cell r="EJ60">
            <v>50</v>
          </cell>
          <cell r="EK60">
            <v>4</v>
          </cell>
          <cell r="EL60">
            <v>3</v>
          </cell>
          <cell r="EM60">
            <v>0</v>
          </cell>
          <cell r="EN60">
            <v>9810.57</v>
          </cell>
          <cell r="EO60">
            <v>0</v>
          </cell>
          <cell r="EP60">
            <v>179.83</v>
          </cell>
          <cell r="EQ60">
            <v>56.13</v>
          </cell>
          <cell r="ER60">
            <v>3</v>
          </cell>
          <cell r="ES60">
            <v>4</v>
          </cell>
          <cell r="ET60">
            <v>1</v>
          </cell>
          <cell r="EU60">
            <v>0</v>
          </cell>
          <cell r="EV60">
            <v>0</v>
          </cell>
          <cell r="EW60">
            <v>0</v>
          </cell>
          <cell r="EX60">
            <v>0</v>
          </cell>
          <cell r="EY60">
            <v>0</v>
          </cell>
          <cell r="EZ60">
            <v>0</v>
          </cell>
          <cell r="FA60">
            <v>44</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row>
        <row r="61">
          <cell r="C61">
            <v>1</v>
          </cell>
          <cell r="D61">
            <v>3.88</v>
          </cell>
          <cell r="E61">
            <v>0</v>
          </cell>
          <cell r="F61">
            <v>0</v>
          </cell>
          <cell r="G61">
            <v>0</v>
          </cell>
          <cell r="H61">
            <v>0</v>
          </cell>
          <cell r="I61">
            <v>0</v>
          </cell>
          <cell r="J61">
            <v>174.39</v>
          </cell>
          <cell r="K61">
            <v>0</v>
          </cell>
          <cell r="L61">
            <v>30.31</v>
          </cell>
          <cell r="M61">
            <v>196.55</v>
          </cell>
          <cell r="N61">
            <v>0</v>
          </cell>
          <cell r="O61">
            <v>0</v>
          </cell>
          <cell r="P61">
            <v>1.71</v>
          </cell>
          <cell r="Q61">
            <v>0</v>
          </cell>
          <cell r="R61">
            <v>85.6</v>
          </cell>
          <cell r="S61">
            <v>180.72</v>
          </cell>
          <cell r="T61">
            <v>59.5</v>
          </cell>
          <cell r="U61">
            <v>0</v>
          </cell>
          <cell r="V61">
            <v>59.5</v>
          </cell>
          <cell r="W61">
            <v>0</v>
          </cell>
          <cell r="X61">
            <v>416.5</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1.5</v>
          </cell>
          <cell r="AQ61">
            <v>0</v>
          </cell>
          <cell r="AR61">
            <v>0</v>
          </cell>
          <cell r="AS61">
            <v>4.5</v>
          </cell>
          <cell r="AT61">
            <v>0</v>
          </cell>
          <cell r="AU61">
            <v>49.5</v>
          </cell>
          <cell r="AV61">
            <v>0</v>
          </cell>
          <cell r="AW61">
            <v>6.5</v>
          </cell>
          <cell r="AX61">
            <v>0</v>
          </cell>
          <cell r="AY61">
            <v>0</v>
          </cell>
          <cell r="AZ61">
            <v>0</v>
          </cell>
          <cell r="BA61">
            <v>0</v>
          </cell>
          <cell r="BB61">
            <v>0</v>
          </cell>
          <cell r="BC61">
            <v>0</v>
          </cell>
          <cell r="BD61">
            <v>0</v>
          </cell>
          <cell r="BE61">
            <v>0</v>
          </cell>
          <cell r="BF61">
            <v>0</v>
          </cell>
          <cell r="BG61">
            <v>0</v>
          </cell>
          <cell r="BH61">
            <v>0</v>
          </cell>
          <cell r="BI61">
            <v>6</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7</v>
          </cell>
          <cell r="CC61">
            <v>0</v>
          </cell>
          <cell r="CD61">
            <v>0</v>
          </cell>
          <cell r="CE61">
            <v>0</v>
          </cell>
          <cell r="CF61">
            <v>0</v>
          </cell>
          <cell r="CG61">
            <v>0</v>
          </cell>
          <cell r="CH61">
            <v>0</v>
          </cell>
          <cell r="CI61">
            <v>247.28</v>
          </cell>
          <cell r="CJ61">
            <v>199.64</v>
          </cell>
          <cell r="CK61">
            <v>18.3</v>
          </cell>
          <cell r="CL61">
            <v>1.83</v>
          </cell>
          <cell r="CM61">
            <v>96.31</v>
          </cell>
          <cell r="CN61">
            <v>9.6199999999999992</v>
          </cell>
          <cell r="CO61">
            <v>0</v>
          </cell>
          <cell r="CP61">
            <v>0</v>
          </cell>
          <cell r="CQ61">
            <v>0</v>
          </cell>
          <cell r="CR61">
            <v>0</v>
          </cell>
          <cell r="CS61">
            <v>1.3</v>
          </cell>
          <cell r="CT61">
            <v>0</v>
          </cell>
          <cell r="CU61">
            <v>0</v>
          </cell>
          <cell r="CV61">
            <v>261.98</v>
          </cell>
          <cell r="CW61">
            <v>0</v>
          </cell>
          <cell r="CX61">
            <v>1.3</v>
          </cell>
          <cell r="CY61">
            <v>0</v>
          </cell>
          <cell r="CZ61">
            <v>0</v>
          </cell>
          <cell r="DA61">
            <v>0</v>
          </cell>
          <cell r="DB61">
            <v>0</v>
          </cell>
          <cell r="DC61">
            <v>0</v>
          </cell>
          <cell r="DD61">
            <v>0</v>
          </cell>
          <cell r="DE61">
            <v>0</v>
          </cell>
          <cell r="DF61">
            <v>10.5</v>
          </cell>
          <cell r="DG61">
            <v>0</v>
          </cell>
          <cell r="DH61">
            <v>0</v>
          </cell>
          <cell r="DI61">
            <v>0</v>
          </cell>
          <cell r="DJ61">
            <v>0</v>
          </cell>
          <cell r="DK61">
            <v>0</v>
          </cell>
          <cell r="DL61">
            <v>30</v>
          </cell>
          <cell r="DM61">
            <v>6</v>
          </cell>
          <cell r="DN61">
            <v>0</v>
          </cell>
          <cell r="DO61">
            <v>20</v>
          </cell>
          <cell r="DP61">
            <v>0</v>
          </cell>
          <cell r="DQ61">
            <v>0</v>
          </cell>
          <cell r="DR61">
            <v>0</v>
          </cell>
          <cell r="DS61">
            <v>0</v>
          </cell>
          <cell r="DT61">
            <v>0</v>
          </cell>
          <cell r="DU61">
            <v>0</v>
          </cell>
          <cell r="DV61">
            <v>4</v>
          </cell>
          <cell r="DW61">
            <v>0</v>
          </cell>
          <cell r="DX61">
            <v>9</v>
          </cell>
          <cell r="DY61">
            <v>0</v>
          </cell>
          <cell r="DZ61">
            <v>5</v>
          </cell>
          <cell r="EA61">
            <v>0</v>
          </cell>
          <cell r="EB61">
            <v>1</v>
          </cell>
          <cell r="EC61">
            <v>0</v>
          </cell>
          <cell r="ED61">
            <v>62</v>
          </cell>
          <cell r="EE61">
            <v>33</v>
          </cell>
          <cell r="EF61">
            <v>12</v>
          </cell>
          <cell r="EG61">
            <v>13</v>
          </cell>
          <cell r="EH61">
            <v>9</v>
          </cell>
          <cell r="EI61">
            <v>3</v>
          </cell>
          <cell r="EJ61">
            <v>25</v>
          </cell>
          <cell r="EK61">
            <v>4</v>
          </cell>
          <cell r="EL61">
            <v>2</v>
          </cell>
          <cell r="EM61">
            <v>0</v>
          </cell>
          <cell r="EN61">
            <v>8735.3700000000008</v>
          </cell>
          <cell r="EO61">
            <v>0</v>
          </cell>
          <cell r="EP61">
            <v>157.79</v>
          </cell>
          <cell r="EQ61">
            <v>35.840000000000003</v>
          </cell>
          <cell r="ER61">
            <v>4</v>
          </cell>
          <cell r="ES61">
            <v>0</v>
          </cell>
          <cell r="ET61">
            <v>0</v>
          </cell>
          <cell r="EU61">
            <v>0</v>
          </cell>
          <cell r="EV61">
            <v>0</v>
          </cell>
          <cell r="EW61">
            <v>0</v>
          </cell>
          <cell r="EX61">
            <v>0</v>
          </cell>
          <cell r="EY61">
            <v>0</v>
          </cell>
          <cell r="EZ61">
            <v>0</v>
          </cell>
          <cell r="FA61">
            <v>24</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cell r="GU61">
            <v>0</v>
          </cell>
        </row>
        <row r="62">
          <cell r="C62">
            <v>1</v>
          </cell>
          <cell r="D62">
            <v>3.28</v>
          </cell>
          <cell r="E62">
            <v>0</v>
          </cell>
          <cell r="F62">
            <v>0</v>
          </cell>
          <cell r="G62">
            <v>0</v>
          </cell>
          <cell r="H62">
            <v>0</v>
          </cell>
          <cell r="I62">
            <v>0</v>
          </cell>
          <cell r="J62">
            <v>123.02</v>
          </cell>
          <cell r="K62">
            <v>0</v>
          </cell>
          <cell r="L62">
            <v>0</v>
          </cell>
          <cell r="M62">
            <v>0</v>
          </cell>
          <cell r="N62">
            <v>0</v>
          </cell>
          <cell r="O62">
            <v>0</v>
          </cell>
          <cell r="P62">
            <v>1.2</v>
          </cell>
          <cell r="Q62">
            <v>0</v>
          </cell>
          <cell r="R62">
            <v>77.150000000000006</v>
          </cell>
          <cell r="S62">
            <v>0</v>
          </cell>
          <cell r="T62">
            <v>33</v>
          </cell>
          <cell r="U62">
            <v>0</v>
          </cell>
          <cell r="V62">
            <v>33</v>
          </cell>
          <cell r="W62">
            <v>0</v>
          </cell>
          <cell r="X62">
            <v>231</v>
          </cell>
          <cell r="Y62">
            <v>0</v>
          </cell>
          <cell r="Z62">
            <v>0</v>
          </cell>
          <cell r="AA62">
            <v>0</v>
          </cell>
          <cell r="AB62">
            <v>3</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2.2999999999999998</v>
          </cell>
          <cell r="AQ62">
            <v>0</v>
          </cell>
          <cell r="AR62">
            <v>1</v>
          </cell>
          <cell r="AS62">
            <v>0</v>
          </cell>
          <cell r="AT62">
            <v>8</v>
          </cell>
          <cell r="AU62">
            <v>0</v>
          </cell>
          <cell r="AV62">
            <v>1</v>
          </cell>
          <cell r="AW62">
            <v>0</v>
          </cell>
          <cell r="AX62">
            <v>0</v>
          </cell>
          <cell r="AY62">
            <v>46.52</v>
          </cell>
          <cell r="AZ62">
            <v>0</v>
          </cell>
          <cell r="BA62">
            <v>126.2</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3</v>
          </cell>
          <cell r="BY62">
            <v>0</v>
          </cell>
          <cell r="BZ62">
            <v>1</v>
          </cell>
          <cell r="CA62">
            <v>0</v>
          </cell>
          <cell r="CB62">
            <v>0</v>
          </cell>
          <cell r="CC62">
            <v>0</v>
          </cell>
          <cell r="CD62">
            <v>0</v>
          </cell>
          <cell r="CE62">
            <v>0</v>
          </cell>
          <cell r="CF62">
            <v>1</v>
          </cell>
          <cell r="CG62">
            <v>0</v>
          </cell>
          <cell r="CH62">
            <v>0</v>
          </cell>
          <cell r="CI62">
            <v>88.2</v>
          </cell>
          <cell r="CJ62">
            <v>157.44</v>
          </cell>
          <cell r="CK62">
            <v>0</v>
          </cell>
          <cell r="CL62">
            <v>0</v>
          </cell>
          <cell r="CM62">
            <v>10.199999999999999</v>
          </cell>
          <cell r="CN62">
            <v>1.02</v>
          </cell>
          <cell r="CO62">
            <v>0</v>
          </cell>
          <cell r="CP62">
            <v>0</v>
          </cell>
          <cell r="CQ62">
            <v>0</v>
          </cell>
          <cell r="CR62">
            <v>0</v>
          </cell>
          <cell r="CS62">
            <v>117.2</v>
          </cell>
          <cell r="CT62">
            <v>0</v>
          </cell>
          <cell r="CU62">
            <v>0</v>
          </cell>
          <cell r="CV62">
            <v>200.8</v>
          </cell>
          <cell r="CW62">
            <v>0</v>
          </cell>
          <cell r="CX62">
            <v>1.5</v>
          </cell>
          <cell r="CY62">
            <v>0.64</v>
          </cell>
          <cell r="CZ62">
            <v>0</v>
          </cell>
          <cell r="DA62">
            <v>0</v>
          </cell>
          <cell r="DB62">
            <v>0</v>
          </cell>
          <cell r="DC62">
            <v>0</v>
          </cell>
          <cell r="DD62">
            <v>0</v>
          </cell>
          <cell r="DE62">
            <v>0</v>
          </cell>
          <cell r="DF62">
            <v>17.5</v>
          </cell>
          <cell r="DG62">
            <v>0</v>
          </cell>
          <cell r="DH62">
            <v>0</v>
          </cell>
          <cell r="DI62">
            <v>0</v>
          </cell>
          <cell r="DJ62">
            <v>0</v>
          </cell>
          <cell r="DK62">
            <v>0</v>
          </cell>
          <cell r="DL62">
            <v>24</v>
          </cell>
          <cell r="DM62">
            <v>0</v>
          </cell>
          <cell r="DN62">
            <v>0</v>
          </cell>
          <cell r="DO62">
            <v>20</v>
          </cell>
          <cell r="DP62">
            <v>0</v>
          </cell>
          <cell r="DQ62">
            <v>0</v>
          </cell>
          <cell r="DR62">
            <v>0</v>
          </cell>
          <cell r="DS62">
            <v>0</v>
          </cell>
          <cell r="DT62">
            <v>0</v>
          </cell>
          <cell r="DU62">
            <v>0</v>
          </cell>
          <cell r="DV62">
            <v>2</v>
          </cell>
          <cell r="DW62">
            <v>0</v>
          </cell>
          <cell r="DX62">
            <v>0</v>
          </cell>
          <cell r="DY62">
            <v>0</v>
          </cell>
          <cell r="DZ62">
            <v>1</v>
          </cell>
          <cell r="EA62">
            <v>0</v>
          </cell>
          <cell r="EB62">
            <v>3</v>
          </cell>
          <cell r="EC62">
            <v>0</v>
          </cell>
          <cell r="ED62">
            <v>486</v>
          </cell>
          <cell r="EE62">
            <v>82</v>
          </cell>
          <cell r="EF62">
            <v>5</v>
          </cell>
          <cell r="EG62">
            <v>8</v>
          </cell>
          <cell r="EH62">
            <v>29</v>
          </cell>
          <cell r="EI62">
            <v>0</v>
          </cell>
          <cell r="EJ62">
            <v>14</v>
          </cell>
          <cell r="EK62">
            <v>0</v>
          </cell>
          <cell r="EL62">
            <v>0</v>
          </cell>
          <cell r="EM62">
            <v>0</v>
          </cell>
          <cell r="EN62">
            <v>12434.36</v>
          </cell>
          <cell r="EO62">
            <v>0</v>
          </cell>
          <cell r="EP62">
            <v>171.44</v>
          </cell>
          <cell r="EQ62">
            <v>14.84</v>
          </cell>
          <cell r="ER62">
            <v>0</v>
          </cell>
          <cell r="ES62">
            <v>0</v>
          </cell>
          <cell r="ET62">
            <v>0</v>
          </cell>
          <cell r="EU62">
            <v>0</v>
          </cell>
          <cell r="EV62">
            <v>0</v>
          </cell>
          <cell r="EW62">
            <v>0</v>
          </cell>
          <cell r="EX62">
            <v>0</v>
          </cell>
          <cell r="EY62">
            <v>0</v>
          </cell>
          <cell r="EZ62">
            <v>0</v>
          </cell>
          <cell r="FA62">
            <v>24</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row>
        <row r="63">
          <cell r="C63">
            <v>1</v>
          </cell>
          <cell r="D63">
            <v>0.6</v>
          </cell>
          <cell r="E63">
            <v>0</v>
          </cell>
          <cell r="F63">
            <v>0</v>
          </cell>
          <cell r="G63">
            <v>0</v>
          </cell>
          <cell r="H63">
            <v>0</v>
          </cell>
          <cell r="I63">
            <v>0</v>
          </cell>
          <cell r="J63">
            <v>56.47</v>
          </cell>
          <cell r="K63">
            <v>0</v>
          </cell>
          <cell r="L63">
            <v>57.7</v>
          </cell>
          <cell r="M63">
            <v>0</v>
          </cell>
          <cell r="N63">
            <v>0</v>
          </cell>
          <cell r="O63">
            <v>0</v>
          </cell>
          <cell r="P63">
            <v>0</v>
          </cell>
          <cell r="Q63">
            <v>0</v>
          </cell>
          <cell r="R63">
            <v>65</v>
          </cell>
          <cell r="S63">
            <v>0</v>
          </cell>
          <cell r="T63">
            <v>23</v>
          </cell>
          <cell r="U63">
            <v>0</v>
          </cell>
          <cell r="V63">
            <v>23</v>
          </cell>
          <cell r="W63">
            <v>0</v>
          </cell>
          <cell r="X63">
            <v>161</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1</v>
          </cell>
          <cell r="AS63">
            <v>0</v>
          </cell>
          <cell r="AT63">
            <v>13</v>
          </cell>
          <cell r="AU63">
            <v>0</v>
          </cell>
          <cell r="AV63">
            <v>1</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6.24</v>
          </cell>
          <cell r="BV63">
            <v>0</v>
          </cell>
          <cell r="BW63">
            <v>0</v>
          </cell>
          <cell r="BX63">
            <v>0</v>
          </cell>
          <cell r="BY63">
            <v>0</v>
          </cell>
          <cell r="BZ63">
            <v>0</v>
          </cell>
          <cell r="CA63">
            <v>0</v>
          </cell>
          <cell r="CB63">
            <v>0</v>
          </cell>
          <cell r="CC63">
            <v>0</v>
          </cell>
          <cell r="CD63">
            <v>0</v>
          </cell>
          <cell r="CE63">
            <v>0</v>
          </cell>
          <cell r="CF63">
            <v>0</v>
          </cell>
          <cell r="CG63">
            <v>0</v>
          </cell>
          <cell r="CH63">
            <v>0</v>
          </cell>
          <cell r="CI63">
            <v>138.6</v>
          </cell>
          <cell r="CJ63">
            <v>210.33</v>
          </cell>
          <cell r="CK63">
            <v>0</v>
          </cell>
          <cell r="CL63">
            <v>0</v>
          </cell>
          <cell r="CM63">
            <v>0</v>
          </cell>
          <cell r="CN63">
            <v>0</v>
          </cell>
          <cell r="CO63">
            <v>1</v>
          </cell>
          <cell r="CP63">
            <v>1</v>
          </cell>
          <cell r="CQ63">
            <v>0</v>
          </cell>
          <cell r="CR63">
            <v>0</v>
          </cell>
          <cell r="CS63">
            <v>0</v>
          </cell>
          <cell r="CT63">
            <v>0</v>
          </cell>
          <cell r="CU63">
            <v>0</v>
          </cell>
          <cell r="CV63">
            <v>220.59</v>
          </cell>
          <cell r="CW63">
            <v>0</v>
          </cell>
          <cell r="CX63">
            <v>0</v>
          </cell>
          <cell r="CY63">
            <v>0</v>
          </cell>
          <cell r="CZ63">
            <v>0</v>
          </cell>
          <cell r="DA63">
            <v>0</v>
          </cell>
          <cell r="DB63">
            <v>0</v>
          </cell>
          <cell r="DC63">
            <v>0</v>
          </cell>
          <cell r="DD63">
            <v>0</v>
          </cell>
          <cell r="DE63">
            <v>2</v>
          </cell>
          <cell r="DF63">
            <v>13.83</v>
          </cell>
          <cell r="DG63">
            <v>0</v>
          </cell>
          <cell r="DH63">
            <v>0</v>
          </cell>
          <cell r="DI63">
            <v>0</v>
          </cell>
          <cell r="DJ63">
            <v>0</v>
          </cell>
          <cell r="DK63">
            <v>0</v>
          </cell>
          <cell r="DL63">
            <v>0</v>
          </cell>
          <cell r="DM63">
            <v>1</v>
          </cell>
          <cell r="DN63">
            <v>0</v>
          </cell>
          <cell r="DO63">
            <v>24</v>
          </cell>
          <cell r="DP63">
            <v>0</v>
          </cell>
          <cell r="DQ63">
            <v>0</v>
          </cell>
          <cell r="DR63">
            <v>0</v>
          </cell>
          <cell r="DS63">
            <v>0</v>
          </cell>
          <cell r="DT63">
            <v>0</v>
          </cell>
          <cell r="DU63">
            <v>0</v>
          </cell>
          <cell r="DV63">
            <v>2</v>
          </cell>
          <cell r="DW63">
            <v>0</v>
          </cell>
          <cell r="DX63">
            <v>0</v>
          </cell>
          <cell r="DY63">
            <v>0</v>
          </cell>
          <cell r="DZ63">
            <v>1</v>
          </cell>
          <cell r="EA63">
            <v>0</v>
          </cell>
          <cell r="EB63">
            <v>0</v>
          </cell>
          <cell r="EC63">
            <v>0</v>
          </cell>
          <cell r="ED63">
            <v>1621</v>
          </cell>
          <cell r="EE63">
            <v>53</v>
          </cell>
          <cell r="EF63">
            <v>2</v>
          </cell>
          <cell r="EG63">
            <v>11</v>
          </cell>
          <cell r="EH63">
            <v>5</v>
          </cell>
          <cell r="EI63">
            <v>0</v>
          </cell>
          <cell r="EJ63">
            <v>27</v>
          </cell>
          <cell r="EK63">
            <v>0</v>
          </cell>
          <cell r="EL63">
            <v>0</v>
          </cell>
          <cell r="EM63">
            <v>1</v>
          </cell>
          <cell r="EN63">
            <v>6491.89</v>
          </cell>
          <cell r="EO63">
            <v>0</v>
          </cell>
          <cell r="EP63">
            <v>96.67</v>
          </cell>
          <cell r="EQ63">
            <v>0</v>
          </cell>
          <cell r="ER63">
            <v>0</v>
          </cell>
          <cell r="ES63">
            <v>0</v>
          </cell>
          <cell r="ET63">
            <v>0</v>
          </cell>
          <cell r="EU63">
            <v>0</v>
          </cell>
          <cell r="EV63">
            <v>0</v>
          </cell>
          <cell r="EW63">
            <v>0</v>
          </cell>
          <cell r="EX63">
            <v>0</v>
          </cell>
          <cell r="EY63">
            <v>0</v>
          </cell>
          <cell r="EZ63">
            <v>0</v>
          </cell>
          <cell r="FA63">
            <v>43</v>
          </cell>
          <cell r="FB63">
            <v>0</v>
          </cell>
          <cell r="FC63">
            <v>0</v>
          </cell>
          <cell r="FD63">
            <v>0</v>
          </cell>
          <cell r="FE63">
            <v>0</v>
          </cell>
          <cell r="FF63">
            <v>0</v>
          </cell>
          <cell r="FG63">
            <v>0</v>
          </cell>
          <cell r="FH63">
            <v>0</v>
          </cell>
          <cell r="FI63">
            <v>0</v>
          </cell>
          <cell r="FJ63">
            <v>0</v>
          </cell>
          <cell r="FK63">
            <v>0</v>
          </cell>
          <cell r="FL63">
            <v>0</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cell r="GU63">
            <v>0</v>
          </cell>
        </row>
        <row r="64">
          <cell r="C64">
            <v>1</v>
          </cell>
          <cell r="D64">
            <v>0</v>
          </cell>
          <cell r="E64">
            <v>0</v>
          </cell>
          <cell r="F64">
            <v>0</v>
          </cell>
          <cell r="G64">
            <v>0</v>
          </cell>
          <cell r="H64">
            <v>0</v>
          </cell>
          <cell r="I64">
            <v>0</v>
          </cell>
          <cell r="J64">
            <v>84.36</v>
          </cell>
          <cell r="K64">
            <v>0</v>
          </cell>
          <cell r="L64">
            <v>0</v>
          </cell>
          <cell r="M64">
            <v>0</v>
          </cell>
          <cell r="N64">
            <v>0</v>
          </cell>
          <cell r="O64">
            <v>0</v>
          </cell>
          <cell r="P64">
            <v>0</v>
          </cell>
          <cell r="Q64">
            <v>0</v>
          </cell>
          <cell r="R64">
            <v>9.9</v>
          </cell>
          <cell r="S64">
            <v>0</v>
          </cell>
          <cell r="T64">
            <v>37.5</v>
          </cell>
          <cell r="U64">
            <v>0</v>
          </cell>
          <cell r="V64">
            <v>84.7</v>
          </cell>
          <cell r="W64">
            <v>0</v>
          </cell>
          <cell r="X64">
            <v>571.9</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3.42</v>
          </cell>
          <cell r="AZ64">
            <v>0</v>
          </cell>
          <cell r="BA64">
            <v>5</v>
          </cell>
          <cell r="BB64">
            <v>0</v>
          </cell>
          <cell r="BC64">
            <v>23.2</v>
          </cell>
          <cell r="BD64">
            <v>0</v>
          </cell>
          <cell r="BE64">
            <v>0</v>
          </cell>
          <cell r="BF64">
            <v>0</v>
          </cell>
          <cell r="BG64">
            <v>0</v>
          </cell>
          <cell r="BH64">
            <v>0</v>
          </cell>
          <cell r="BI64">
            <v>0.65</v>
          </cell>
          <cell r="BJ64">
            <v>0</v>
          </cell>
          <cell r="BK64">
            <v>0</v>
          </cell>
          <cell r="BL64">
            <v>0</v>
          </cell>
          <cell r="BM64">
            <v>0</v>
          </cell>
          <cell r="BN64">
            <v>0</v>
          </cell>
          <cell r="BO64">
            <v>0</v>
          </cell>
          <cell r="BP64">
            <v>0</v>
          </cell>
          <cell r="BQ64">
            <v>0</v>
          </cell>
          <cell r="BR64">
            <v>0</v>
          </cell>
          <cell r="BS64">
            <v>0</v>
          </cell>
          <cell r="BT64">
            <v>0</v>
          </cell>
          <cell r="BU64">
            <v>0.78</v>
          </cell>
          <cell r="BV64">
            <v>0</v>
          </cell>
          <cell r="BW64">
            <v>0</v>
          </cell>
          <cell r="BX64">
            <v>0</v>
          </cell>
          <cell r="BY64">
            <v>0</v>
          </cell>
          <cell r="BZ64">
            <v>0</v>
          </cell>
          <cell r="CA64">
            <v>0</v>
          </cell>
          <cell r="CB64">
            <v>0</v>
          </cell>
          <cell r="CC64">
            <v>0</v>
          </cell>
          <cell r="CD64">
            <v>0</v>
          </cell>
          <cell r="CE64">
            <v>0</v>
          </cell>
          <cell r="CF64">
            <v>0</v>
          </cell>
          <cell r="CG64">
            <v>0</v>
          </cell>
          <cell r="CH64">
            <v>0</v>
          </cell>
          <cell r="CI64">
            <v>109.2</v>
          </cell>
          <cell r="CJ64">
            <v>144.63</v>
          </cell>
          <cell r="CK64">
            <v>0</v>
          </cell>
          <cell r="CL64">
            <v>0</v>
          </cell>
          <cell r="CM64">
            <v>15.18</v>
          </cell>
          <cell r="CN64">
            <v>11.58</v>
          </cell>
          <cell r="CO64">
            <v>0</v>
          </cell>
          <cell r="CP64">
            <v>0</v>
          </cell>
          <cell r="CQ64">
            <v>0</v>
          </cell>
          <cell r="CR64">
            <v>0</v>
          </cell>
          <cell r="CS64">
            <v>1.43</v>
          </cell>
          <cell r="CT64">
            <v>0</v>
          </cell>
          <cell r="CU64">
            <v>0</v>
          </cell>
          <cell r="CV64">
            <v>275.27</v>
          </cell>
          <cell r="CW64">
            <v>0</v>
          </cell>
          <cell r="CX64">
            <v>1</v>
          </cell>
          <cell r="CY64">
            <v>0</v>
          </cell>
          <cell r="CZ64">
            <v>0</v>
          </cell>
          <cell r="DA64">
            <v>0</v>
          </cell>
          <cell r="DB64">
            <v>0</v>
          </cell>
          <cell r="DC64">
            <v>0</v>
          </cell>
          <cell r="DD64">
            <v>0</v>
          </cell>
          <cell r="DE64">
            <v>0</v>
          </cell>
          <cell r="DF64">
            <v>29</v>
          </cell>
          <cell r="DG64">
            <v>0</v>
          </cell>
          <cell r="DH64">
            <v>0</v>
          </cell>
          <cell r="DI64">
            <v>0</v>
          </cell>
          <cell r="DJ64">
            <v>0</v>
          </cell>
          <cell r="DK64">
            <v>0</v>
          </cell>
          <cell r="DL64">
            <v>0</v>
          </cell>
          <cell r="DM64">
            <v>1</v>
          </cell>
          <cell r="DN64">
            <v>0</v>
          </cell>
          <cell r="DO64">
            <v>26</v>
          </cell>
          <cell r="DP64">
            <v>0</v>
          </cell>
          <cell r="DQ64">
            <v>1</v>
          </cell>
          <cell r="DR64">
            <v>0</v>
          </cell>
          <cell r="DS64">
            <v>0</v>
          </cell>
          <cell r="DT64">
            <v>0</v>
          </cell>
          <cell r="DU64">
            <v>0</v>
          </cell>
          <cell r="DV64">
            <v>2</v>
          </cell>
          <cell r="DW64">
            <v>0</v>
          </cell>
          <cell r="DX64">
            <v>0</v>
          </cell>
          <cell r="DY64">
            <v>0</v>
          </cell>
          <cell r="DZ64">
            <v>2</v>
          </cell>
          <cell r="EA64">
            <v>0</v>
          </cell>
          <cell r="EB64">
            <v>0</v>
          </cell>
          <cell r="EC64">
            <v>0</v>
          </cell>
          <cell r="ED64">
            <v>1878</v>
          </cell>
          <cell r="EE64">
            <v>65</v>
          </cell>
          <cell r="EF64">
            <v>0</v>
          </cell>
          <cell r="EG64">
            <v>22</v>
          </cell>
          <cell r="EH64">
            <v>4</v>
          </cell>
          <cell r="EI64">
            <v>0</v>
          </cell>
          <cell r="EJ64">
            <v>17</v>
          </cell>
          <cell r="EK64">
            <v>0</v>
          </cell>
          <cell r="EL64">
            <v>0</v>
          </cell>
          <cell r="EM64">
            <v>1</v>
          </cell>
          <cell r="EN64">
            <v>10906.33</v>
          </cell>
          <cell r="EO64">
            <v>0</v>
          </cell>
          <cell r="EP64">
            <v>128.72999999999999</v>
          </cell>
          <cell r="EQ64">
            <v>1.08</v>
          </cell>
          <cell r="ER64">
            <v>1</v>
          </cell>
          <cell r="ES64">
            <v>0</v>
          </cell>
          <cell r="ET64">
            <v>0</v>
          </cell>
          <cell r="EU64">
            <v>0</v>
          </cell>
          <cell r="EV64">
            <v>0</v>
          </cell>
          <cell r="EW64">
            <v>0</v>
          </cell>
          <cell r="EX64">
            <v>0</v>
          </cell>
          <cell r="EY64">
            <v>0</v>
          </cell>
          <cell r="EZ64">
            <v>0</v>
          </cell>
          <cell r="FA64">
            <v>39</v>
          </cell>
          <cell r="FB64">
            <v>0</v>
          </cell>
          <cell r="FC64">
            <v>0</v>
          </cell>
          <cell r="FD64">
            <v>0</v>
          </cell>
          <cell r="FE64">
            <v>0</v>
          </cell>
          <cell r="FF64">
            <v>0</v>
          </cell>
          <cell r="FG64">
            <v>0</v>
          </cell>
          <cell r="FH64">
            <v>0</v>
          </cell>
          <cell r="FI64">
            <v>0</v>
          </cell>
          <cell r="FJ64">
            <v>0</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row>
        <row r="65">
          <cell r="C65">
            <v>1</v>
          </cell>
          <cell r="D65">
            <v>0</v>
          </cell>
          <cell r="E65">
            <v>0</v>
          </cell>
          <cell r="F65">
            <v>0</v>
          </cell>
          <cell r="G65">
            <v>0</v>
          </cell>
          <cell r="H65">
            <v>0</v>
          </cell>
          <cell r="I65">
            <v>0</v>
          </cell>
          <cell r="J65">
            <v>80.09</v>
          </cell>
          <cell r="K65">
            <v>0</v>
          </cell>
          <cell r="L65">
            <v>196</v>
          </cell>
          <cell r="M65">
            <v>0</v>
          </cell>
          <cell r="N65">
            <v>0</v>
          </cell>
          <cell r="O65">
            <v>0</v>
          </cell>
          <cell r="P65">
            <v>0.25</v>
          </cell>
          <cell r="Q65">
            <v>0</v>
          </cell>
          <cell r="R65">
            <v>59.55</v>
          </cell>
          <cell r="S65">
            <v>0</v>
          </cell>
          <cell r="T65">
            <v>214.8</v>
          </cell>
          <cell r="U65">
            <v>0</v>
          </cell>
          <cell r="V65">
            <v>45.8</v>
          </cell>
          <cell r="W65">
            <v>0</v>
          </cell>
          <cell r="X65">
            <v>320.60000000000002</v>
          </cell>
          <cell r="Y65">
            <v>0</v>
          </cell>
          <cell r="Z65">
            <v>0</v>
          </cell>
          <cell r="AA65">
            <v>0</v>
          </cell>
          <cell r="AB65">
            <v>27.9</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1</v>
          </cell>
          <cell r="AS65">
            <v>0</v>
          </cell>
          <cell r="AT65">
            <v>8</v>
          </cell>
          <cell r="AU65">
            <v>0</v>
          </cell>
          <cell r="AV65">
            <v>1</v>
          </cell>
          <cell r="AW65">
            <v>0</v>
          </cell>
          <cell r="AX65">
            <v>0</v>
          </cell>
          <cell r="AY65">
            <v>1.8</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3.4</v>
          </cell>
          <cell r="BV65">
            <v>0</v>
          </cell>
          <cell r="BW65">
            <v>0</v>
          </cell>
          <cell r="BX65">
            <v>0</v>
          </cell>
          <cell r="BY65">
            <v>0</v>
          </cell>
          <cell r="BZ65">
            <v>0</v>
          </cell>
          <cell r="CA65">
            <v>0</v>
          </cell>
          <cell r="CB65">
            <v>0</v>
          </cell>
          <cell r="CC65">
            <v>0</v>
          </cell>
          <cell r="CD65">
            <v>0</v>
          </cell>
          <cell r="CE65">
            <v>0</v>
          </cell>
          <cell r="CF65">
            <v>0</v>
          </cell>
          <cell r="CG65">
            <v>0</v>
          </cell>
          <cell r="CH65">
            <v>0</v>
          </cell>
          <cell r="CI65">
            <v>132.07</v>
          </cell>
          <cell r="CJ65">
            <v>99.75</v>
          </cell>
          <cell r="CK65">
            <v>0</v>
          </cell>
          <cell r="CL65">
            <v>0</v>
          </cell>
          <cell r="CM65">
            <v>163.06</v>
          </cell>
          <cell r="CN65">
            <v>16.309999999999999</v>
          </cell>
          <cell r="CO65">
            <v>0</v>
          </cell>
          <cell r="CP65">
            <v>0</v>
          </cell>
          <cell r="CQ65">
            <v>3.73</v>
          </cell>
          <cell r="CR65">
            <v>0</v>
          </cell>
          <cell r="CS65">
            <v>5.5</v>
          </cell>
          <cell r="CT65">
            <v>0</v>
          </cell>
          <cell r="CU65">
            <v>0</v>
          </cell>
          <cell r="CV65">
            <v>212.96</v>
          </cell>
          <cell r="CW65">
            <v>0</v>
          </cell>
          <cell r="CX65">
            <v>2.65</v>
          </cell>
          <cell r="CY65">
            <v>0</v>
          </cell>
          <cell r="CZ65">
            <v>0</v>
          </cell>
          <cell r="DA65">
            <v>0</v>
          </cell>
          <cell r="DB65">
            <v>0</v>
          </cell>
          <cell r="DC65">
            <v>0</v>
          </cell>
          <cell r="DD65">
            <v>0</v>
          </cell>
          <cell r="DE65">
            <v>0</v>
          </cell>
          <cell r="DF65">
            <v>3.3</v>
          </cell>
          <cell r="DG65">
            <v>0</v>
          </cell>
          <cell r="DH65">
            <v>0</v>
          </cell>
          <cell r="DI65">
            <v>0</v>
          </cell>
          <cell r="DJ65">
            <v>0</v>
          </cell>
          <cell r="DK65">
            <v>0</v>
          </cell>
          <cell r="DL65">
            <v>155</v>
          </cell>
          <cell r="DM65">
            <v>7</v>
          </cell>
          <cell r="DN65">
            <v>0</v>
          </cell>
          <cell r="DO65">
            <v>42</v>
          </cell>
          <cell r="DP65">
            <v>0</v>
          </cell>
          <cell r="DQ65">
            <v>0</v>
          </cell>
          <cell r="DR65">
            <v>0</v>
          </cell>
          <cell r="DS65">
            <v>0</v>
          </cell>
          <cell r="DT65">
            <v>0</v>
          </cell>
          <cell r="DU65">
            <v>0</v>
          </cell>
          <cell r="DV65">
            <v>6</v>
          </cell>
          <cell r="DW65">
            <v>0</v>
          </cell>
          <cell r="DX65">
            <v>1</v>
          </cell>
          <cell r="DY65">
            <v>0</v>
          </cell>
          <cell r="DZ65">
            <v>3</v>
          </cell>
          <cell r="EA65">
            <v>0</v>
          </cell>
          <cell r="EB65">
            <v>4</v>
          </cell>
          <cell r="EC65">
            <v>1</v>
          </cell>
          <cell r="ED65">
            <v>73</v>
          </cell>
          <cell r="EE65">
            <v>76</v>
          </cell>
          <cell r="EF65">
            <v>0</v>
          </cell>
          <cell r="EG65">
            <v>15</v>
          </cell>
          <cell r="EH65">
            <v>6</v>
          </cell>
          <cell r="EI65">
            <v>0</v>
          </cell>
          <cell r="EJ65">
            <v>16</v>
          </cell>
          <cell r="EK65">
            <v>0</v>
          </cell>
          <cell r="EL65">
            <v>1</v>
          </cell>
          <cell r="EM65">
            <v>1</v>
          </cell>
          <cell r="EN65">
            <v>13983.02</v>
          </cell>
          <cell r="EO65">
            <v>0</v>
          </cell>
          <cell r="EP65">
            <v>129.26</v>
          </cell>
          <cell r="EQ65">
            <v>8.2100000000000009</v>
          </cell>
          <cell r="ER65">
            <v>0</v>
          </cell>
          <cell r="ES65">
            <v>1</v>
          </cell>
          <cell r="ET65">
            <v>0</v>
          </cell>
          <cell r="EU65">
            <v>0</v>
          </cell>
          <cell r="EV65">
            <v>0</v>
          </cell>
          <cell r="EW65">
            <v>0</v>
          </cell>
          <cell r="EX65">
            <v>0</v>
          </cell>
          <cell r="EY65">
            <v>0</v>
          </cell>
          <cell r="EZ65">
            <v>0</v>
          </cell>
          <cell r="FA65">
            <v>21</v>
          </cell>
          <cell r="FB65">
            <v>0</v>
          </cell>
          <cell r="FC65">
            <v>0</v>
          </cell>
          <cell r="FD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L65">
            <v>0</v>
          </cell>
          <cell r="GM65">
            <v>0</v>
          </cell>
          <cell r="GN65">
            <v>0</v>
          </cell>
          <cell r="GO65">
            <v>0</v>
          </cell>
          <cell r="GP65">
            <v>0</v>
          </cell>
          <cell r="GQ65">
            <v>0</v>
          </cell>
          <cell r="GR65">
            <v>0</v>
          </cell>
          <cell r="GS65">
            <v>0</v>
          </cell>
          <cell r="GT65">
            <v>0</v>
          </cell>
          <cell r="GU65">
            <v>0</v>
          </cell>
        </row>
        <row r="66">
          <cell r="C66">
            <v>1</v>
          </cell>
          <cell r="D66">
            <v>0</v>
          </cell>
          <cell r="E66">
            <v>0</v>
          </cell>
          <cell r="F66">
            <v>0</v>
          </cell>
          <cell r="G66">
            <v>0</v>
          </cell>
          <cell r="H66">
            <v>0</v>
          </cell>
          <cell r="I66">
            <v>0</v>
          </cell>
          <cell r="J66">
            <v>64.73</v>
          </cell>
          <cell r="K66">
            <v>0</v>
          </cell>
          <cell r="L66">
            <v>113.92</v>
          </cell>
          <cell r="M66">
            <v>316.37</v>
          </cell>
          <cell r="N66">
            <v>0</v>
          </cell>
          <cell r="O66">
            <v>0</v>
          </cell>
          <cell r="P66">
            <v>0</v>
          </cell>
          <cell r="Q66">
            <v>0</v>
          </cell>
          <cell r="R66">
            <v>132.78</v>
          </cell>
          <cell r="S66">
            <v>224.37</v>
          </cell>
          <cell r="T66">
            <v>37.299999999999997</v>
          </cell>
          <cell r="U66">
            <v>101</v>
          </cell>
          <cell r="V66">
            <v>137.5</v>
          </cell>
          <cell r="W66">
            <v>0</v>
          </cell>
          <cell r="X66">
            <v>962.5</v>
          </cell>
          <cell r="Y66">
            <v>0</v>
          </cell>
          <cell r="Z66">
            <v>0</v>
          </cell>
          <cell r="AA66">
            <v>0</v>
          </cell>
          <cell r="AB66">
            <v>68.400000000000006</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120</v>
          </cell>
          <cell r="AQ66">
            <v>0</v>
          </cell>
          <cell r="AR66">
            <v>1</v>
          </cell>
          <cell r="AS66">
            <v>7</v>
          </cell>
          <cell r="AT66">
            <v>3</v>
          </cell>
          <cell r="AU66">
            <v>62</v>
          </cell>
          <cell r="AV66">
            <v>1</v>
          </cell>
          <cell r="AW66">
            <v>9</v>
          </cell>
          <cell r="AX66">
            <v>0</v>
          </cell>
          <cell r="AY66">
            <v>0</v>
          </cell>
          <cell r="AZ66">
            <v>0</v>
          </cell>
          <cell r="BA66">
            <v>0</v>
          </cell>
          <cell r="BB66">
            <v>0</v>
          </cell>
          <cell r="BC66">
            <v>0</v>
          </cell>
          <cell r="BD66">
            <v>0</v>
          </cell>
          <cell r="BE66">
            <v>0</v>
          </cell>
          <cell r="BF66">
            <v>0</v>
          </cell>
          <cell r="BG66">
            <v>0</v>
          </cell>
          <cell r="BH66">
            <v>0</v>
          </cell>
          <cell r="BI66">
            <v>6</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203.3</v>
          </cell>
          <cell r="CJ66">
            <v>136.11000000000001</v>
          </cell>
          <cell r="CK66">
            <v>0</v>
          </cell>
          <cell r="CL66">
            <v>0</v>
          </cell>
          <cell r="CM66">
            <v>171.47</v>
          </cell>
          <cell r="CN66">
            <v>17.14</v>
          </cell>
          <cell r="CO66">
            <v>0</v>
          </cell>
          <cell r="CP66">
            <v>0</v>
          </cell>
          <cell r="CQ66">
            <v>1</v>
          </cell>
          <cell r="CR66">
            <v>0</v>
          </cell>
          <cell r="CS66">
            <v>0.5</v>
          </cell>
          <cell r="CT66">
            <v>0</v>
          </cell>
          <cell r="CU66">
            <v>0</v>
          </cell>
          <cell r="CV66">
            <v>191.57</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380</v>
          </cell>
          <cell r="DM66">
            <v>2</v>
          </cell>
          <cell r="DN66">
            <v>0</v>
          </cell>
          <cell r="DO66">
            <v>38</v>
          </cell>
          <cell r="DP66">
            <v>0</v>
          </cell>
          <cell r="DQ66">
            <v>0</v>
          </cell>
          <cell r="DR66">
            <v>0</v>
          </cell>
          <cell r="DS66">
            <v>0</v>
          </cell>
          <cell r="DT66">
            <v>0</v>
          </cell>
          <cell r="DU66">
            <v>0</v>
          </cell>
          <cell r="DV66">
            <v>2</v>
          </cell>
          <cell r="DW66">
            <v>0</v>
          </cell>
          <cell r="DX66">
            <v>3</v>
          </cell>
          <cell r="DY66">
            <v>0</v>
          </cell>
          <cell r="DZ66">
            <v>15</v>
          </cell>
          <cell r="EA66">
            <v>0</v>
          </cell>
          <cell r="EB66">
            <v>10</v>
          </cell>
          <cell r="EC66">
            <v>0</v>
          </cell>
          <cell r="ED66">
            <v>95</v>
          </cell>
          <cell r="EE66">
            <v>78</v>
          </cell>
          <cell r="EF66">
            <v>6</v>
          </cell>
          <cell r="EG66">
            <v>2</v>
          </cell>
          <cell r="EH66">
            <v>8</v>
          </cell>
          <cell r="EI66">
            <v>0</v>
          </cell>
          <cell r="EJ66">
            <v>4</v>
          </cell>
          <cell r="EK66">
            <v>0</v>
          </cell>
          <cell r="EL66">
            <v>0</v>
          </cell>
          <cell r="EM66">
            <v>0</v>
          </cell>
          <cell r="EN66">
            <v>21248.45</v>
          </cell>
          <cell r="EO66">
            <v>0</v>
          </cell>
          <cell r="EP66">
            <v>276.81</v>
          </cell>
          <cell r="EQ66">
            <v>153.26</v>
          </cell>
          <cell r="ER66">
            <v>0</v>
          </cell>
          <cell r="ES66">
            <v>3</v>
          </cell>
          <cell r="ET66">
            <v>0</v>
          </cell>
          <cell r="EU66">
            <v>0</v>
          </cell>
          <cell r="EV66">
            <v>0</v>
          </cell>
          <cell r="EW66">
            <v>0</v>
          </cell>
          <cell r="EX66">
            <v>0</v>
          </cell>
          <cell r="EY66">
            <v>0</v>
          </cell>
          <cell r="EZ66">
            <v>0</v>
          </cell>
          <cell r="FA66">
            <v>34</v>
          </cell>
          <cell r="FB66">
            <v>0</v>
          </cell>
          <cell r="FC66">
            <v>0</v>
          </cell>
          <cell r="FD66">
            <v>0</v>
          </cell>
          <cell r="FE66">
            <v>0</v>
          </cell>
          <cell r="FF66">
            <v>0</v>
          </cell>
          <cell r="FG66">
            <v>0</v>
          </cell>
          <cell r="FH66">
            <v>0</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v>
          </cell>
          <cell r="GQ66">
            <v>0</v>
          </cell>
          <cell r="GR66">
            <v>0</v>
          </cell>
          <cell r="GS66">
            <v>0</v>
          </cell>
          <cell r="GT66">
            <v>0</v>
          </cell>
          <cell r="GU66">
            <v>0</v>
          </cell>
        </row>
        <row r="67">
          <cell r="C67">
            <v>1</v>
          </cell>
          <cell r="D67">
            <v>0</v>
          </cell>
          <cell r="E67">
            <v>0</v>
          </cell>
          <cell r="F67">
            <v>0</v>
          </cell>
          <cell r="G67">
            <v>0</v>
          </cell>
          <cell r="H67">
            <v>0</v>
          </cell>
          <cell r="I67">
            <v>0</v>
          </cell>
          <cell r="J67">
            <v>79.72</v>
          </cell>
          <cell r="K67">
            <v>0</v>
          </cell>
          <cell r="L67">
            <v>0</v>
          </cell>
          <cell r="M67">
            <v>0</v>
          </cell>
          <cell r="N67">
            <v>0</v>
          </cell>
          <cell r="O67">
            <v>0</v>
          </cell>
          <cell r="P67">
            <v>0.33</v>
          </cell>
          <cell r="Q67">
            <v>0</v>
          </cell>
          <cell r="R67">
            <v>63.38</v>
          </cell>
          <cell r="S67">
            <v>0</v>
          </cell>
          <cell r="T67">
            <v>15.45</v>
          </cell>
          <cell r="U67">
            <v>0</v>
          </cell>
          <cell r="V67">
            <v>13.45</v>
          </cell>
          <cell r="W67">
            <v>0</v>
          </cell>
          <cell r="X67">
            <v>94.22</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1</v>
          </cell>
          <cell r="AS67">
            <v>0</v>
          </cell>
          <cell r="AT67">
            <v>5</v>
          </cell>
          <cell r="AU67">
            <v>0</v>
          </cell>
          <cell r="AV67">
            <v>1</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1</v>
          </cell>
          <cell r="BV67">
            <v>0</v>
          </cell>
          <cell r="BW67">
            <v>0</v>
          </cell>
          <cell r="BX67">
            <v>0</v>
          </cell>
          <cell r="BY67">
            <v>0</v>
          </cell>
          <cell r="BZ67">
            <v>1</v>
          </cell>
          <cell r="CA67">
            <v>0</v>
          </cell>
          <cell r="CB67">
            <v>0</v>
          </cell>
          <cell r="CC67">
            <v>0</v>
          </cell>
          <cell r="CD67">
            <v>0</v>
          </cell>
          <cell r="CE67">
            <v>0</v>
          </cell>
          <cell r="CF67">
            <v>0</v>
          </cell>
          <cell r="CG67">
            <v>0</v>
          </cell>
          <cell r="CH67">
            <v>0</v>
          </cell>
          <cell r="CI67">
            <v>1144.5999999999999</v>
          </cell>
          <cell r="CJ67">
            <v>10.08</v>
          </cell>
          <cell r="CK67">
            <v>0</v>
          </cell>
          <cell r="CL67">
            <v>0</v>
          </cell>
          <cell r="CM67">
            <v>7.6</v>
          </cell>
          <cell r="CN67">
            <v>0</v>
          </cell>
          <cell r="CO67">
            <v>0</v>
          </cell>
          <cell r="CP67">
            <v>0</v>
          </cell>
          <cell r="CQ67">
            <v>0</v>
          </cell>
          <cell r="CR67">
            <v>0</v>
          </cell>
          <cell r="CS67">
            <v>0</v>
          </cell>
          <cell r="CT67">
            <v>0</v>
          </cell>
          <cell r="CU67">
            <v>0</v>
          </cell>
          <cell r="CV67">
            <v>78.3</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17</v>
          </cell>
          <cell r="DM67">
            <v>7</v>
          </cell>
          <cell r="DN67">
            <v>0</v>
          </cell>
          <cell r="DO67">
            <v>22</v>
          </cell>
          <cell r="DP67">
            <v>0</v>
          </cell>
          <cell r="DQ67">
            <v>0</v>
          </cell>
          <cell r="DR67">
            <v>1</v>
          </cell>
          <cell r="DS67">
            <v>0</v>
          </cell>
          <cell r="DT67">
            <v>0</v>
          </cell>
          <cell r="DU67">
            <v>0</v>
          </cell>
          <cell r="DV67">
            <v>0</v>
          </cell>
          <cell r="DW67">
            <v>0</v>
          </cell>
          <cell r="DX67">
            <v>4</v>
          </cell>
          <cell r="DY67">
            <v>0</v>
          </cell>
          <cell r="DZ67">
            <v>5</v>
          </cell>
          <cell r="EA67">
            <v>0</v>
          </cell>
          <cell r="EB67">
            <v>0</v>
          </cell>
          <cell r="EC67">
            <v>0</v>
          </cell>
          <cell r="ED67">
            <v>70</v>
          </cell>
          <cell r="EE67">
            <v>51</v>
          </cell>
          <cell r="EF67">
            <v>0</v>
          </cell>
          <cell r="EG67">
            <v>9</v>
          </cell>
          <cell r="EH67">
            <v>1</v>
          </cell>
          <cell r="EI67">
            <v>0</v>
          </cell>
          <cell r="EJ67">
            <v>4</v>
          </cell>
          <cell r="EK67">
            <v>2</v>
          </cell>
          <cell r="EL67">
            <v>1</v>
          </cell>
          <cell r="EM67">
            <v>0</v>
          </cell>
          <cell r="EN67">
            <v>13018.69</v>
          </cell>
          <cell r="EO67">
            <v>0</v>
          </cell>
          <cell r="EP67">
            <v>208.95</v>
          </cell>
          <cell r="EQ67">
            <v>0.34</v>
          </cell>
          <cell r="ER67">
            <v>0</v>
          </cell>
          <cell r="ES67">
            <v>3</v>
          </cell>
          <cell r="ET67">
            <v>0</v>
          </cell>
          <cell r="EU67">
            <v>0</v>
          </cell>
          <cell r="EV67">
            <v>0</v>
          </cell>
          <cell r="EW67">
            <v>0</v>
          </cell>
          <cell r="EX67">
            <v>0</v>
          </cell>
          <cell r="EY67">
            <v>0</v>
          </cell>
          <cell r="EZ67">
            <v>0</v>
          </cell>
          <cell r="FA67">
            <v>21</v>
          </cell>
          <cell r="FB67">
            <v>0</v>
          </cell>
          <cell r="FC67">
            <v>0</v>
          </cell>
          <cell r="FD67">
            <v>0</v>
          </cell>
          <cell r="FE67">
            <v>0</v>
          </cell>
          <cell r="FF67">
            <v>0</v>
          </cell>
          <cell r="FG67">
            <v>0</v>
          </cell>
          <cell r="FH67">
            <v>0</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cell r="GQ67">
            <v>0</v>
          </cell>
          <cell r="GR67">
            <v>0</v>
          </cell>
          <cell r="GS67">
            <v>0</v>
          </cell>
          <cell r="GT67">
            <v>0</v>
          </cell>
          <cell r="GU67">
            <v>0</v>
          </cell>
        </row>
        <row r="68">
          <cell r="C68">
            <v>1</v>
          </cell>
          <cell r="D68">
            <v>0</v>
          </cell>
          <cell r="E68">
            <v>0</v>
          </cell>
          <cell r="F68">
            <v>0</v>
          </cell>
          <cell r="G68">
            <v>0</v>
          </cell>
          <cell r="H68">
            <v>0</v>
          </cell>
          <cell r="I68">
            <v>0</v>
          </cell>
          <cell r="J68">
            <v>28.86</v>
          </cell>
          <cell r="K68">
            <v>0</v>
          </cell>
          <cell r="L68">
            <v>0</v>
          </cell>
          <cell r="M68">
            <v>0</v>
          </cell>
          <cell r="N68">
            <v>0</v>
          </cell>
          <cell r="O68">
            <v>0</v>
          </cell>
          <cell r="P68">
            <v>0.18</v>
          </cell>
          <cell r="Q68">
            <v>0</v>
          </cell>
          <cell r="R68">
            <v>10.98</v>
          </cell>
          <cell r="S68">
            <v>0</v>
          </cell>
          <cell r="T68">
            <v>5.25</v>
          </cell>
          <cell r="U68">
            <v>0</v>
          </cell>
          <cell r="V68">
            <v>26.25</v>
          </cell>
          <cell r="W68">
            <v>0</v>
          </cell>
          <cell r="X68">
            <v>183.75</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1</v>
          </cell>
          <cell r="AS68">
            <v>0</v>
          </cell>
          <cell r="AT68">
            <v>6</v>
          </cell>
          <cell r="AU68">
            <v>0</v>
          </cell>
          <cell r="AV68">
            <v>1</v>
          </cell>
          <cell r="AW68">
            <v>0</v>
          </cell>
          <cell r="AX68">
            <v>0</v>
          </cell>
          <cell r="AY68">
            <v>14.52</v>
          </cell>
          <cell r="AZ68">
            <v>0</v>
          </cell>
          <cell r="BA68">
            <v>0</v>
          </cell>
          <cell r="BB68">
            <v>4.5</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1</v>
          </cell>
          <cell r="BV68">
            <v>0</v>
          </cell>
          <cell r="BW68">
            <v>0</v>
          </cell>
          <cell r="BX68">
            <v>0</v>
          </cell>
          <cell r="BY68">
            <v>0</v>
          </cell>
          <cell r="BZ68">
            <v>1</v>
          </cell>
          <cell r="CA68">
            <v>0</v>
          </cell>
          <cell r="CB68">
            <v>0</v>
          </cell>
          <cell r="CC68">
            <v>0</v>
          </cell>
          <cell r="CD68">
            <v>0</v>
          </cell>
          <cell r="CE68">
            <v>0</v>
          </cell>
          <cell r="CF68">
            <v>0</v>
          </cell>
          <cell r="CG68">
            <v>0</v>
          </cell>
          <cell r="CH68">
            <v>0</v>
          </cell>
          <cell r="CI68">
            <v>27.4</v>
          </cell>
          <cell r="CJ68">
            <v>120.64</v>
          </cell>
          <cell r="CK68">
            <v>0</v>
          </cell>
          <cell r="CL68">
            <v>0</v>
          </cell>
          <cell r="CM68">
            <v>108.33</v>
          </cell>
          <cell r="CN68">
            <v>10.83</v>
          </cell>
          <cell r="CO68">
            <v>0</v>
          </cell>
          <cell r="CP68">
            <v>0</v>
          </cell>
          <cell r="CQ68">
            <v>0</v>
          </cell>
          <cell r="CR68">
            <v>0</v>
          </cell>
          <cell r="CS68">
            <v>0.77</v>
          </cell>
          <cell r="CT68">
            <v>0</v>
          </cell>
          <cell r="CU68">
            <v>0</v>
          </cell>
          <cell r="CV68">
            <v>113.31</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5</v>
          </cell>
          <cell r="DM68">
            <v>7</v>
          </cell>
          <cell r="DN68">
            <v>0</v>
          </cell>
          <cell r="DO68">
            <v>22</v>
          </cell>
          <cell r="DP68">
            <v>0</v>
          </cell>
          <cell r="DQ68">
            <v>0</v>
          </cell>
          <cell r="DR68">
            <v>0</v>
          </cell>
          <cell r="DS68">
            <v>0</v>
          </cell>
          <cell r="DT68">
            <v>0</v>
          </cell>
          <cell r="DU68">
            <v>0</v>
          </cell>
          <cell r="DV68">
            <v>5</v>
          </cell>
          <cell r="DW68">
            <v>0</v>
          </cell>
          <cell r="DX68">
            <v>0</v>
          </cell>
          <cell r="DY68">
            <v>0</v>
          </cell>
          <cell r="DZ68">
            <v>4</v>
          </cell>
          <cell r="EA68">
            <v>0</v>
          </cell>
          <cell r="EB68">
            <v>1</v>
          </cell>
          <cell r="EC68">
            <v>0</v>
          </cell>
          <cell r="ED68">
            <v>93</v>
          </cell>
          <cell r="EE68">
            <v>32</v>
          </cell>
          <cell r="EF68">
            <v>0</v>
          </cell>
          <cell r="EG68">
            <v>1</v>
          </cell>
          <cell r="EH68">
            <v>1</v>
          </cell>
          <cell r="EI68">
            <v>0</v>
          </cell>
          <cell r="EJ68">
            <v>3</v>
          </cell>
          <cell r="EK68">
            <v>0</v>
          </cell>
          <cell r="EL68">
            <v>1</v>
          </cell>
          <cell r="EM68">
            <v>0</v>
          </cell>
          <cell r="EN68">
            <v>8473.5300000000007</v>
          </cell>
          <cell r="EO68">
            <v>0</v>
          </cell>
          <cell r="EP68">
            <v>103.4</v>
          </cell>
          <cell r="EQ68">
            <v>0</v>
          </cell>
          <cell r="ER68">
            <v>3</v>
          </cell>
          <cell r="ES68">
            <v>8</v>
          </cell>
          <cell r="ET68">
            <v>0</v>
          </cell>
          <cell r="EU68">
            <v>0</v>
          </cell>
          <cell r="EV68">
            <v>0</v>
          </cell>
          <cell r="EW68">
            <v>0</v>
          </cell>
          <cell r="EX68">
            <v>0</v>
          </cell>
          <cell r="EY68">
            <v>0</v>
          </cell>
          <cell r="EZ68">
            <v>0</v>
          </cell>
          <cell r="FA68">
            <v>22</v>
          </cell>
          <cell r="FB68">
            <v>0</v>
          </cell>
          <cell r="FC68">
            <v>0</v>
          </cell>
          <cell r="FD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cell r="GQ68">
            <v>0</v>
          </cell>
          <cell r="GR68">
            <v>0</v>
          </cell>
          <cell r="GS68">
            <v>0</v>
          </cell>
          <cell r="GT68">
            <v>0</v>
          </cell>
          <cell r="GU68">
            <v>0</v>
          </cell>
        </row>
        <row r="69">
          <cell r="C69">
            <v>1</v>
          </cell>
          <cell r="D69">
            <v>0</v>
          </cell>
          <cell r="E69">
            <v>0</v>
          </cell>
          <cell r="F69">
            <v>0</v>
          </cell>
          <cell r="G69">
            <v>0</v>
          </cell>
          <cell r="H69">
            <v>0</v>
          </cell>
          <cell r="I69">
            <v>0</v>
          </cell>
          <cell r="J69">
            <v>170.31</v>
          </cell>
          <cell r="K69">
            <v>0</v>
          </cell>
          <cell r="L69">
            <v>314.25</v>
          </cell>
          <cell r="M69">
            <v>0</v>
          </cell>
          <cell r="N69">
            <v>28.5</v>
          </cell>
          <cell r="O69">
            <v>0</v>
          </cell>
          <cell r="P69">
            <v>0</v>
          </cell>
          <cell r="Q69">
            <v>0</v>
          </cell>
          <cell r="R69">
            <v>318.73</v>
          </cell>
          <cell r="S69">
            <v>0</v>
          </cell>
          <cell r="T69">
            <v>193</v>
          </cell>
          <cell r="U69">
            <v>0</v>
          </cell>
          <cell r="V69">
            <v>195</v>
          </cell>
          <cell r="W69">
            <v>0</v>
          </cell>
          <cell r="X69">
            <v>869.57</v>
          </cell>
          <cell r="Y69">
            <v>0</v>
          </cell>
          <cell r="Z69">
            <v>0</v>
          </cell>
          <cell r="AA69">
            <v>0</v>
          </cell>
          <cell r="AB69">
            <v>0</v>
          </cell>
          <cell r="AC69">
            <v>0</v>
          </cell>
          <cell r="AD69">
            <v>0</v>
          </cell>
          <cell r="AE69">
            <v>0</v>
          </cell>
          <cell r="AF69">
            <v>57</v>
          </cell>
          <cell r="AG69">
            <v>0</v>
          </cell>
          <cell r="AH69">
            <v>0</v>
          </cell>
          <cell r="AI69">
            <v>0</v>
          </cell>
          <cell r="AJ69">
            <v>0</v>
          </cell>
          <cell r="AK69">
            <v>0</v>
          </cell>
          <cell r="AL69">
            <v>0</v>
          </cell>
          <cell r="AM69">
            <v>0</v>
          </cell>
          <cell r="AN69">
            <v>0</v>
          </cell>
          <cell r="AO69">
            <v>0</v>
          </cell>
          <cell r="AP69">
            <v>3</v>
          </cell>
          <cell r="AQ69">
            <v>0</v>
          </cell>
          <cell r="AR69">
            <v>2</v>
          </cell>
          <cell r="AS69">
            <v>0</v>
          </cell>
          <cell r="AT69">
            <v>15</v>
          </cell>
          <cell r="AU69">
            <v>0</v>
          </cell>
          <cell r="AV69">
            <v>2</v>
          </cell>
          <cell r="AW69">
            <v>0</v>
          </cell>
          <cell r="AX69">
            <v>0</v>
          </cell>
          <cell r="AY69">
            <v>13.5</v>
          </cell>
          <cell r="AZ69">
            <v>0</v>
          </cell>
          <cell r="BA69">
            <v>51.24</v>
          </cell>
          <cell r="BB69">
            <v>7.14</v>
          </cell>
          <cell r="BC69">
            <v>0</v>
          </cell>
          <cell r="BD69">
            <v>0</v>
          </cell>
          <cell r="BE69">
            <v>0</v>
          </cell>
          <cell r="BF69">
            <v>0</v>
          </cell>
          <cell r="BG69">
            <v>0</v>
          </cell>
          <cell r="BH69">
            <v>0</v>
          </cell>
          <cell r="BI69">
            <v>0</v>
          </cell>
          <cell r="BJ69">
            <v>0</v>
          </cell>
          <cell r="BK69">
            <v>0</v>
          </cell>
          <cell r="BL69">
            <v>0</v>
          </cell>
          <cell r="BM69">
            <v>0</v>
          </cell>
          <cell r="BN69">
            <v>2</v>
          </cell>
          <cell r="BO69">
            <v>0</v>
          </cell>
          <cell r="BP69">
            <v>0</v>
          </cell>
          <cell r="BQ69">
            <v>0</v>
          </cell>
          <cell r="BR69">
            <v>0</v>
          </cell>
          <cell r="BS69">
            <v>0</v>
          </cell>
          <cell r="BT69">
            <v>0</v>
          </cell>
          <cell r="BU69">
            <v>0</v>
          </cell>
          <cell r="BV69">
            <v>7.33</v>
          </cell>
          <cell r="BW69">
            <v>0</v>
          </cell>
          <cell r="BX69">
            <v>0</v>
          </cell>
          <cell r="BY69">
            <v>0</v>
          </cell>
          <cell r="BZ69">
            <v>0</v>
          </cell>
          <cell r="CA69">
            <v>0</v>
          </cell>
          <cell r="CB69">
            <v>10</v>
          </cell>
          <cell r="CC69">
            <v>0</v>
          </cell>
          <cell r="CD69">
            <v>0</v>
          </cell>
          <cell r="CE69">
            <v>0</v>
          </cell>
          <cell r="CF69">
            <v>1</v>
          </cell>
          <cell r="CG69">
            <v>0</v>
          </cell>
          <cell r="CH69">
            <v>0</v>
          </cell>
          <cell r="CI69">
            <v>122.04</v>
          </cell>
          <cell r="CJ69">
            <v>20.22</v>
          </cell>
          <cell r="CK69">
            <v>0</v>
          </cell>
          <cell r="CL69">
            <v>0</v>
          </cell>
          <cell r="CM69">
            <v>30.66</v>
          </cell>
          <cell r="CN69">
            <v>3.07</v>
          </cell>
          <cell r="CO69">
            <v>0</v>
          </cell>
          <cell r="CP69">
            <v>0</v>
          </cell>
          <cell r="CQ69">
            <v>0</v>
          </cell>
          <cell r="CR69">
            <v>0</v>
          </cell>
          <cell r="CS69">
            <v>0.48</v>
          </cell>
          <cell r="CT69">
            <v>0</v>
          </cell>
          <cell r="CU69">
            <v>0</v>
          </cell>
          <cell r="CV69">
            <v>151.22</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46</v>
          </cell>
          <cell r="DP69">
            <v>1</v>
          </cell>
          <cell r="DQ69">
            <v>0</v>
          </cell>
          <cell r="DR69">
            <v>0</v>
          </cell>
          <cell r="DS69">
            <v>0</v>
          </cell>
          <cell r="DT69">
            <v>0</v>
          </cell>
          <cell r="DU69">
            <v>0</v>
          </cell>
          <cell r="DV69">
            <v>3</v>
          </cell>
          <cell r="DW69">
            <v>0</v>
          </cell>
          <cell r="DX69">
            <v>7</v>
          </cell>
          <cell r="DY69">
            <v>0</v>
          </cell>
          <cell r="DZ69">
            <v>10</v>
          </cell>
          <cell r="EA69">
            <v>0</v>
          </cell>
          <cell r="EB69">
            <v>2</v>
          </cell>
          <cell r="EC69">
            <v>2</v>
          </cell>
          <cell r="ED69">
            <v>82</v>
          </cell>
          <cell r="EE69">
            <v>62</v>
          </cell>
          <cell r="EF69">
            <v>1</v>
          </cell>
          <cell r="EG69">
            <v>7</v>
          </cell>
          <cell r="EH69">
            <v>4</v>
          </cell>
          <cell r="EI69">
            <v>0</v>
          </cell>
          <cell r="EJ69">
            <v>2</v>
          </cell>
          <cell r="EK69">
            <v>1</v>
          </cell>
          <cell r="EL69">
            <v>0</v>
          </cell>
          <cell r="EM69">
            <v>1</v>
          </cell>
          <cell r="EN69">
            <v>9447.7199999999993</v>
          </cell>
          <cell r="EO69">
            <v>0</v>
          </cell>
          <cell r="EP69">
            <v>299.94</v>
          </cell>
          <cell r="EQ69">
            <v>0</v>
          </cell>
          <cell r="ER69">
            <v>1</v>
          </cell>
          <cell r="ES69">
            <v>4</v>
          </cell>
          <cell r="ET69">
            <v>0</v>
          </cell>
          <cell r="EU69">
            <v>0</v>
          </cell>
          <cell r="EV69">
            <v>0</v>
          </cell>
          <cell r="EW69">
            <v>0</v>
          </cell>
          <cell r="EX69">
            <v>0</v>
          </cell>
          <cell r="EY69">
            <v>0</v>
          </cell>
          <cell r="EZ69">
            <v>0</v>
          </cell>
          <cell r="FA69">
            <v>22</v>
          </cell>
          <cell r="FB69">
            <v>0</v>
          </cell>
          <cell r="FC69">
            <v>0</v>
          </cell>
          <cell r="FD69">
            <v>0</v>
          </cell>
          <cell r="FE69">
            <v>0</v>
          </cell>
          <cell r="FF69">
            <v>0</v>
          </cell>
          <cell r="FG69">
            <v>0</v>
          </cell>
          <cell r="FH69">
            <v>0</v>
          </cell>
          <cell r="FI69">
            <v>0</v>
          </cell>
          <cell r="FJ69">
            <v>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L69">
            <v>0</v>
          </cell>
          <cell r="GM69">
            <v>0</v>
          </cell>
          <cell r="GN69">
            <v>0</v>
          </cell>
          <cell r="GO69">
            <v>0</v>
          </cell>
          <cell r="GP69">
            <v>0</v>
          </cell>
          <cell r="GQ69">
            <v>0</v>
          </cell>
          <cell r="GR69">
            <v>0</v>
          </cell>
          <cell r="GS69">
            <v>0</v>
          </cell>
          <cell r="GT69">
            <v>0</v>
          </cell>
          <cell r="GU69">
            <v>0</v>
          </cell>
        </row>
        <row r="70">
          <cell r="C70">
            <v>1</v>
          </cell>
          <cell r="D70">
            <v>0</v>
          </cell>
          <cell r="E70">
            <v>0</v>
          </cell>
          <cell r="F70">
            <v>0</v>
          </cell>
          <cell r="G70">
            <v>0</v>
          </cell>
          <cell r="H70">
            <v>0</v>
          </cell>
          <cell r="I70">
            <v>0</v>
          </cell>
          <cell r="J70">
            <v>35.65</v>
          </cell>
          <cell r="K70">
            <v>0</v>
          </cell>
          <cell r="L70">
            <v>0</v>
          </cell>
          <cell r="M70">
            <v>0</v>
          </cell>
          <cell r="N70">
            <v>0</v>
          </cell>
          <cell r="O70">
            <v>0</v>
          </cell>
          <cell r="P70">
            <v>0</v>
          </cell>
          <cell r="Q70">
            <v>0</v>
          </cell>
          <cell r="R70">
            <v>24.26</v>
          </cell>
          <cell r="S70">
            <v>0</v>
          </cell>
          <cell r="T70">
            <v>8.7799999999999994</v>
          </cell>
          <cell r="U70">
            <v>0</v>
          </cell>
          <cell r="V70">
            <v>17.559999999999999</v>
          </cell>
          <cell r="W70">
            <v>0</v>
          </cell>
          <cell r="X70">
            <v>2.48</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0.28999999999999998</v>
          </cell>
          <cell r="BC70">
            <v>0</v>
          </cell>
          <cell r="BD70">
            <v>0</v>
          </cell>
          <cell r="BE70">
            <v>0</v>
          </cell>
          <cell r="BF70">
            <v>0</v>
          </cell>
          <cell r="BG70">
            <v>0</v>
          </cell>
          <cell r="BH70">
            <v>0</v>
          </cell>
          <cell r="BI70">
            <v>0</v>
          </cell>
          <cell r="BJ70">
            <v>0</v>
          </cell>
          <cell r="BK70">
            <v>0</v>
          </cell>
          <cell r="BL70">
            <v>0</v>
          </cell>
          <cell r="BM70">
            <v>0</v>
          </cell>
          <cell r="BN70">
            <v>5</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81.44</v>
          </cell>
          <cell r="CJ70">
            <v>5.39</v>
          </cell>
          <cell r="CK70">
            <v>0</v>
          </cell>
          <cell r="CL70">
            <v>0</v>
          </cell>
          <cell r="CM70">
            <v>13.85</v>
          </cell>
          <cell r="CN70">
            <v>1.39</v>
          </cell>
          <cell r="CO70">
            <v>0</v>
          </cell>
          <cell r="CP70">
            <v>0</v>
          </cell>
          <cell r="CQ70">
            <v>1.95</v>
          </cell>
          <cell r="CR70">
            <v>1.95</v>
          </cell>
          <cell r="CS70">
            <v>1.3</v>
          </cell>
          <cell r="CT70">
            <v>0</v>
          </cell>
          <cell r="CU70">
            <v>0</v>
          </cell>
          <cell r="CV70">
            <v>36.5</v>
          </cell>
          <cell r="CW70">
            <v>0</v>
          </cell>
          <cell r="CX70">
            <v>0</v>
          </cell>
          <cell r="CY70">
            <v>0</v>
          </cell>
          <cell r="CZ70">
            <v>0</v>
          </cell>
          <cell r="DA70">
            <v>0</v>
          </cell>
          <cell r="DB70">
            <v>0</v>
          </cell>
          <cell r="DC70">
            <v>0</v>
          </cell>
          <cell r="DD70">
            <v>0</v>
          </cell>
          <cell r="DE70">
            <v>0</v>
          </cell>
          <cell r="DF70">
            <v>0.25</v>
          </cell>
          <cell r="DG70">
            <v>0</v>
          </cell>
          <cell r="DH70">
            <v>0</v>
          </cell>
          <cell r="DI70">
            <v>0</v>
          </cell>
          <cell r="DJ70">
            <v>0</v>
          </cell>
          <cell r="DK70">
            <v>0</v>
          </cell>
          <cell r="DL70">
            <v>0</v>
          </cell>
          <cell r="DM70">
            <v>0</v>
          </cell>
          <cell r="DN70">
            <v>0</v>
          </cell>
          <cell r="DO70">
            <v>60</v>
          </cell>
          <cell r="DP70">
            <v>0</v>
          </cell>
          <cell r="DQ70">
            <v>0</v>
          </cell>
          <cell r="DR70">
            <v>0</v>
          </cell>
          <cell r="DS70">
            <v>0</v>
          </cell>
          <cell r="DT70">
            <v>0</v>
          </cell>
          <cell r="DU70">
            <v>0</v>
          </cell>
          <cell r="DV70">
            <v>7</v>
          </cell>
          <cell r="DW70">
            <v>0</v>
          </cell>
          <cell r="DX70">
            <v>1</v>
          </cell>
          <cell r="DY70">
            <v>0</v>
          </cell>
          <cell r="DZ70">
            <v>1</v>
          </cell>
          <cell r="EA70">
            <v>0</v>
          </cell>
          <cell r="EB70">
            <v>0</v>
          </cell>
          <cell r="EC70">
            <v>0</v>
          </cell>
          <cell r="ED70">
            <v>86</v>
          </cell>
          <cell r="EE70">
            <v>49</v>
          </cell>
          <cell r="EF70">
            <v>0</v>
          </cell>
          <cell r="EG70">
            <v>15</v>
          </cell>
          <cell r="EH70">
            <v>3</v>
          </cell>
          <cell r="EI70">
            <v>0</v>
          </cell>
          <cell r="EJ70">
            <v>7</v>
          </cell>
          <cell r="EK70">
            <v>1</v>
          </cell>
          <cell r="EL70">
            <v>1</v>
          </cell>
          <cell r="EM70">
            <v>1</v>
          </cell>
          <cell r="EN70">
            <v>7473.2</v>
          </cell>
          <cell r="EO70">
            <v>0.23</v>
          </cell>
          <cell r="EP70">
            <v>273.54000000000002</v>
          </cell>
          <cell r="EQ70">
            <v>0</v>
          </cell>
          <cell r="ER70">
            <v>0</v>
          </cell>
          <cell r="ES70">
            <v>3</v>
          </cell>
          <cell r="ET70">
            <v>0</v>
          </cell>
          <cell r="EU70">
            <v>0</v>
          </cell>
          <cell r="EV70">
            <v>0</v>
          </cell>
          <cell r="EW70">
            <v>0</v>
          </cell>
          <cell r="EX70">
            <v>0</v>
          </cell>
          <cell r="EY70">
            <v>0</v>
          </cell>
          <cell r="EZ70">
            <v>0</v>
          </cell>
          <cell r="FA70">
            <v>12</v>
          </cell>
          <cell r="FB70">
            <v>0</v>
          </cell>
          <cell r="FC70">
            <v>0</v>
          </cell>
          <cell r="FD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L70">
            <v>0</v>
          </cell>
          <cell r="GM70">
            <v>0</v>
          </cell>
          <cell r="GN70">
            <v>0</v>
          </cell>
          <cell r="GO70">
            <v>0</v>
          </cell>
          <cell r="GP70">
            <v>0</v>
          </cell>
          <cell r="GQ70">
            <v>0</v>
          </cell>
          <cell r="GR70">
            <v>0</v>
          </cell>
          <cell r="GS70">
            <v>0</v>
          </cell>
          <cell r="GT70">
            <v>0</v>
          </cell>
          <cell r="GU70">
            <v>0</v>
          </cell>
        </row>
        <row r="75">
          <cell r="C75">
            <v>52</v>
          </cell>
          <cell r="D75">
            <v>52</v>
          </cell>
          <cell r="E75">
            <v>52</v>
          </cell>
          <cell r="F75">
            <v>52</v>
          </cell>
          <cell r="G75">
            <v>52</v>
          </cell>
          <cell r="H75">
            <v>52</v>
          </cell>
          <cell r="I75">
            <v>52</v>
          </cell>
          <cell r="J75">
            <v>52</v>
          </cell>
          <cell r="K75">
            <v>52</v>
          </cell>
          <cell r="L75">
            <v>52</v>
          </cell>
          <cell r="M75">
            <v>52</v>
          </cell>
          <cell r="N75">
            <v>52</v>
          </cell>
          <cell r="O75">
            <v>52</v>
          </cell>
          <cell r="P75">
            <v>52</v>
          </cell>
          <cell r="Q75">
            <v>52</v>
          </cell>
          <cell r="R75">
            <v>52</v>
          </cell>
          <cell r="S75">
            <v>52</v>
          </cell>
          <cell r="T75">
            <v>52</v>
          </cell>
          <cell r="U75">
            <v>52</v>
          </cell>
          <cell r="V75">
            <v>52</v>
          </cell>
          <cell r="W75">
            <v>52</v>
          </cell>
          <cell r="X75">
            <v>52</v>
          </cell>
          <cell r="Y75">
            <v>52</v>
          </cell>
          <cell r="Z75">
            <v>52</v>
          </cell>
          <cell r="AA75">
            <v>52</v>
          </cell>
          <cell r="AB75">
            <v>52</v>
          </cell>
          <cell r="AC75">
            <v>52</v>
          </cell>
          <cell r="AD75">
            <v>52</v>
          </cell>
          <cell r="AE75">
            <v>52</v>
          </cell>
          <cell r="AF75">
            <v>52</v>
          </cell>
          <cell r="AG75">
            <v>52</v>
          </cell>
          <cell r="AH75">
            <v>52</v>
          </cell>
          <cell r="AI75">
            <v>52</v>
          </cell>
          <cell r="AJ75">
            <v>52</v>
          </cell>
          <cell r="AK75">
            <v>52</v>
          </cell>
          <cell r="AL75">
            <v>52</v>
          </cell>
          <cell r="AM75">
            <v>52</v>
          </cell>
          <cell r="AN75">
            <v>52</v>
          </cell>
          <cell r="AO75">
            <v>52</v>
          </cell>
          <cell r="AP75">
            <v>52</v>
          </cell>
          <cell r="AQ75">
            <v>52</v>
          </cell>
          <cell r="AR75">
            <v>52</v>
          </cell>
          <cell r="AS75">
            <v>52</v>
          </cell>
          <cell r="AT75">
            <v>52</v>
          </cell>
          <cell r="AU75">
            <v>52</v>
          </cell>
          <cell r="AV75">
            <v>52</v>
          </cell>
          <cell r="AW75">
            <v>52</v>
          </cell>
          <cell r="AX75">
            <v>52</v>
          </cell>
          <cell r="AY75">
            <v>52</v>
          </cell>
          <cell r="AZ75">
            <v>52</v>
          </cell>
          <cell r="BA75">
            <v>52</v>
          </cell>
          <cell r="BB75">
            <v>52</v>
          </cell>
          <cell r="BC75">
            <v>52</v>
          </cell>
          <cell r="BD75">
            <v>52</v>
          </cell>
          <cell r="BE75">
            <v>52</v>
          </cell>
          <cell r="BF75">
            <v>52</v>
          </cell>
          <cell r="BG75">
            <v>52</v>
          </cell>
          <cell r="BH75">
            <v>52</v>
          </cell>
          <cell r="BI75">
            <v>52</v>
          </cell>
          <cell r="BJ75">
            <v>52</v>
          </cell>
          <cell r="BK75">
            <v>52</v>
          </cell>
          <cell r="BL75">
            <v>52</v>
          </cell>
          <cell r="BM75">
            <v>52</v>
          </cell>
          <cell r="BN75">
            <v>52</v>
          </cell>
          <cell r="BO75">
            <v>52</v>
          </cell>
          <cell r="BP75">
            <v>52</v>
          </cell>
          <cell r="BQ75">
            <v>52</v>
          </cell>
          <cell r="BR75">
            <v>52</v>
          </cell>
          <cell r="BS75">
            <v>52</v>
          </cell>
          <cell r="BT75">
            <v>52</v>
          </cell>
          <cell r="BU75">
            <v>52</v>
          </cell>
          <cell r="BV75">
            <v>52</v>
          </cell>
          <cell r="BW75">
            <v>52</v>
          </cell>
          <cell r="BX75">
            <v>52</v>
          </cell>
          <cell r="BY75">
            <v>52</v>
          </cell>
          <cell r="BZ75">
            <v>52</v>
          </cell>
          <cell r="CA75">
            <v>52</v>
          </cell>
          <cell r="CB75">
            <v>52</v>
          </cell>
          <cell r="CC75">
            <v>52</v>
          </cell>
          <cell r="CD75">
            <v>52</v>
          </cell>
          <cell r="CE75">
            <v>52</v>
          </cell>
          <cell r="CF75">
            <v>52</v>
          </cell>
          <cell r="CG75">
            <v>52</v>
          </cell>
          <cell r="CH75">
            <v>52</v>
          </cell>
          <cell r="CI75">
            <v>52</v>
          </cell>
          <cell r="CJ75">
            <v>52</v>
          </cell>
          <cell r="CK75">
            <v>52</v>
          </cell>
          <cell r="CL75">
            <v>52</v>
          </cell>
          <cell r="CM75">
            <v>52</v>
          </cell>
          <cell r="CN75">
            <v>52</v>
          </cell>
          <cell r="CO75">
            <v>52</v>
          </cell>
          <cell r="CP75">
            <v>52</v>
          </cell>
          <cell r="CQ75">
            <v>52</v>
          </cell>
          <cell r="CR75">
            <v>52</v>
          </cell>
          <cell r="CS75">
            <v>52</v>
          </cell>
          <cell r="CT75">
            <v>52</v>
          </cell>
          <cell r="CU75">
            <v>52</v>
          </cell>
          <cell r="CV75">
            <v>52</v>
          </cell>
          <cell r="CW75">
            <v>52</v>
          </cell>
          <cell r="CX75">
            <v>52</v>
          </cell>
          <cell r="CY75">
            <v>52</v>
          </cell>
          <cell r="CZ75">
            <v>52</v>
          </cell>
          <cell r="DA75">
            <v>52</v>
          </cell>
          <cell r="DB75">
            <v>52</v>
          </cell>
          <cell r="DC75">
            <v>52</v>
          </cell>
          <cell r="DD75">
            <v>52</v>
          </cell>
          <cell r="DE75">
            <v>52</v>
          </cell>
          <cell r="DF75">
            <v>52</v>
          </cell>
          <cell r="DG75">
            <v>52</v>
          </cell>
          <cell r="DH75">
            <v>52</v>
          </cell>
          <cell r="DI75">
            <v>52</v>
          </cell>
          <cell r="DJ75">
            <v>52</v>
          </cell>
          <cell r="DK75">
            <v>52</v>
          </cell>
          <cell r="DL75">
            <v>52</v>
          </cell>
          <cell r="DM75">
            <v>52</v>
          </cell>
          <cell r="DN75">
            <v>52</v>
          </cell>
          <cell r="DO75">
            <v>52</v>
          </cell>
          <cell r="DP75">
            <v>52</v>
          </cell>
          <cell r="DQ75">
            <v>52</v>
          </cell>
          <cell r="DR75">
            <v>52</v>
          </cell>
          <cell r="DS75">
            <v>52</v>
          </cell>
          <cell r="DT75">
            <v>52</v>
          </cell>
          <cell r="DU75">
            <v>52</v>
          </cell>
          <cell r="DV75">
            <v>52</v>
          </cell>
          <cell r="DW75">
            <v>52</v>
          </cell>
          <cell r="DX75">
            <v>52</v>
          </cell>
          <cell r="DY75">
            <v>52</v>
          </cell>
          <cell r="DZ75">
            <v>52</v>
          </cell>
          <cell r="EA75">
            <v>52</v>
          </cell>
          <cell r="EB75">
            <v>52</v>
          </cell>
          <cell r="EC75">
            <v>52</v>
          </cell>
          <cell r="ED75">
            <v>52</v>
          </cell>
          <cell r="EE75">
            <v>52</v>
          </cell>
          <cell r="EF75">
            <v>52</v>
          </cell>
          <cell r="EG75">
            <v>52</v>
          </cell>
          <cell r="EH75">
            <v>52</v>
          </cell>
          <cell r="EI75">
            <v>52</v>
          </cell>
          <cell r="EJ75">
            <v>52</v>
          </cell>
          <cell r="EK75">
            <v>52</v>
          </cell>
          <cell r="EL75">
            <v>52</v>
          </cell>
          <cell r="EM75">
            <v>52</v>
          </cell>
          <cell r="EN75">
            <v>52</v>
          </cell>
          <cell r="EO75">
            <v>52</v>
          </cell>
          <cell r="EP75">
            <v>52</v>
          </cell>
          <cell r="EQ75">
            <v>52</v>
          </cell>
          <cell r="ER75">
            <v>52</v>
          </cell>
          <cell r="ES75">
            <v>52</v>
          </cell>
          <cell r="ET75">
            <v>52</v>
          </cell>
          <cell r="EU75">
            <v>52</v>
          </cell>
          <cell r="EV75">
            <v>52</v>
          </cell>
          <cell r="EW75">
            <v>52</v>
          </cell>
          <cell r="EX75">
            <v>52</v>
          </cell>
          <cell r="EY75">
            <v>52</v>
          </cell>
          <cell r="EZ75">
            <v>52</v>
          </cell>
          <cell r="FA75">
            <v>52</v>
          </cell>
          <cell r="FB75">
            <v>52</v>
          </cell>
          <cell r="FC75">
            <v>52</v>
          </cell>
          <cell r="FD75">
            <v>52</v>
          </cell>
          <cell r="FE75">
            <v>52</v>
          </cell>
          <cell r="FF75">
            <v>52</v>
          </cell>
          <cell r="FG75">
            <v>52</v>
          </cell>
          <cell r="FH75">
            <v>52</v>
          </cell>
          <cell r="FI75">
            <v>52</v>
          </cell>
          <cell r="FJ75">
            <v>52</v>
          </cell>
          <cell r="FK75">
            <v>52</v>
          </cell>
          <cell r="FL75">
            <v>52</v>
          </cell>
          <cell r="FM75">
            <v>52</v>
          </cell>
          <cell r="FN75">
            <v>52</v>
          </cell>
          <cell r="FO75">
            <v>52</v>
          </cell>
          <cell r="FP75">
            <v>52</v>
          </cell>
          <cell r="FQ75">
            <v>52</v>
          </cell>
          <cell r="FR75">
            <v>52</v>
          </cell>
          <cell r="FS75">
            <v>52</v>
          </cell>
          <cell r="FT75">
            <v>52</v>
          </cell>
          <cell r="FU75">
            <v>52</v>
          </cell>
          <cell r="FV75">
            <v>52</v>
          </cell>
          <cell r="FW75">
            <v>52</v>
          </cell>
          <cell r="FX75">
            <v>52</v>
          </cell>
          <cell r="FY75">
            <v>52</v>
          </cell>
          <cell r="FZ75">
            <v>52</v>
          </cell>
          <cell r="GA75">
            <v>52</v>
          </cell>
          <cell r="GB75">
            <v>52</v>
          </cell>
          <cell r="GC75">
            <v>52</v>
          </cell>
          <cell r="GD75">
            <v>52</v>
          </cell>
          <cell r="GE75">
            <v>52</v>
          </cell>
          <cell r="GF75">
            <v>52</v>
          </cell>
          <cell r="GG75">
            <v>52</v>
          </cell>
          <cell r="GH75">
            <v>52</v>
          </cell>
          <cell r="GI75">
            <v>52</v>
          </cell>
          <cell r="GJ75">
            <v>52</v>
          </cell>
          <cell r="GK75">
            <v>52</v>
          </cell>
          <cell r="GL75">
            <v>52</v>
          </cell>
          <cell r="GM75">
            <v>52</v>
          </cell>
          <cell r="GN75">
            <v>52</v>
          </cell>
          <cell r="GO75">
            <v>52</v>
          </cell>
          <cell r="GP75">
            <v>52</v>
          </cell>
          <cell r="GQ75">
            <v>52</v>
          </cell>
          <cell r="GR75">
            <v>52</v>
          </cell>
          <cell r="GS75">
            <v>52</v>
          </cell>
          <cell r="GT75">
            <v>52</v>
          </cell>
          <cell r="GU75">
            <v>52</v>
          </cell>
        </row>
        <row r="76">
          <cell r="C76">
            <v>12</v>
          </cell>
          <cell r="D76">
            <v>2</v>
          </cell>
          <cell r="E76">
            <v>1</v>
          </cell>
          <cell r="F76">
            <v>3</v>
          </cell>
          <cell r="G76">
            <v>1</v>
          </cell>
          <cell r="H76">
            <v>3</v>
          </cell>
          <cell r="I76">
            <v>1</v>
          </cell>
          <cell r="J76">
            <v>1034</v>
          </cell>
          <cell r="K76">
            <v>1</v>
          </cell>
          <cell r="L76">
            <v>326</v>
          </cell>
          <cell r="M76">
            <v>133</v>
          </cell>
          <cell r="N76">
            <v>7</v>
          </cell>
          <cell r="O76">
            <v>1</v>
          </cell>
          <cell r="P76">
            <v>62</v>
          </cell>
          <cell r="Q76">
            <v>1</v>
          </cell>
          <cell r="R76">
            <v>870</v>
          </cell>
          <cell r="S76">
            <v>105</v>
          </cell>
          <cell r="T76">
            <v>629</v>
          </cell>
          <cell r="U76">
            <v>29</v>
          </cell>
          <cell r="V76">
            <v>2245</v>
          </cell>
          <cell r="W76">
            <v>4</v>
          </cell>
          <cell r="X76">
            <v>7020</v>
          </cell>
          <cell r="Y76">
            <v>79</v>
          </cell>
          <cell r="Z76">
            <v>20</v>
          </cell>
          <cell r="AA76">
            <v>1</v>
          </cell>
          <cell r="AB76">
            <v>40</v>
          </cell>
          <cell r="AC76">
            <v>1</v>
          </cell>
          <cell r="AD76">
            <v>140</v>
          </cell>
          <cell r="AE76">
            <v>1</v>
          </cell>
          <cell r="AF76">
            <v>17</v>
          </cell>
          <cell r="AG76">
            <v>1</v>
          </cell>
          <cell r="AH76">
            <v>5</v>
          </cell>
          <cell r="AI76">
            <v>1</v>
          </cell>
          <cell r="AJ76">
            <v>1</v>
          </cell>
          <cell r="AK76">
            <v>1</v>
          </cell>
          <cell r="AL76">
            <v>1</v>
          </cell>
          <cell r="AM76">
            <v>1</v>
          </cell>
          <cell r="AN76">
            <v>1</v>
          </cell>
          <cell r="AO76">
            <v>1</v>
          </cell>
          <cell r="AP76">
            <v>62</v>
          </cell>
          <cell r="AQ76">
            <v>10</v>
          </cell>
          <cell r="AR76">
            <v>10</v>
          </cell>
          <cell r="AS76">
            <v>2</v>
          </cell>
          <cell r="AT76">
            <v>79</v>
          </cell>
          <cell r="AU76">
            <v>27</v>
          </cell>
          <cell r="AV76">
            <v>10</v>
          </cell>
          <cell r="AW76">
            <v>3</v>
          </cell>
          <cell r="AX76">
            <v>1</v>
          </cell>
          <cell r="AY76">
            <v>47</v>
          </cell>
          <cell r="AZ76">
            <v>1</v>
          </cell>
          <cell r="BA76">
            <v>496</v>
          </cell>
          <cell r="BB76">
            <v>18</v>
          </cell>
          <cell r="BC76">
            <v>7</v>
          </cell>
          <cell r="BD76">
            <v>1</v>
          </cell>
          <cell r="BE76">
            <v>1</v>
          </cell>
          <cell r="BF76">
            <v>1</v>
          </cell>
          <cell r="BG76">
            <v>30</v>
          </cell>
          <cell r="BH76">
            <v>1</v>
          </cell>
          <cell r="BI76">
            <v>3</v>
          </cell>
          <cell r="BJ76">
            <v>100</v>
          </cell>
          <cell r="BK76">
            <v>4</v>
          </cell>
          <cell r="BL76">
            <v>4</v>
          </cell>
          <cell r="BM76">
            <v>1</v>
          </cell>
          <cell r="BN76">
            <v>4</v>
          </cell>
          <cell r="BO76">
            <v>1</v>
          </cell>
          <cell r="BP76">
            <v>1</v>
          </cell>
          <cell r="BQ76">
            <v>1</v>
          </cell>
          <cell r="BR76">
            <v>6</v>
          </cell>
          <cell r="BS76">
            <v>25</v>
          </cell>
          <cell r="BT76">
            <v>1</v>
          </cell>
          <cell r="BU76">
            <v>11</v>
          </cell>
          <cell r="BV76">
            <v>7</v>
          </cell>
          <cell r="BW76">
            <v>1</v>
          </cell>
          <cell r="BX76">
            <v>1</v>
          </cell>
          <cell r="BY76">
            <v>7</v>
          </cell>
          <cell r="BZ76">
            <v>4</v>
          </cell>
          <cell r="CA76">
            <v>4</v>
          </cell>
          <cell r="CB76">
            <v>4</v>
          </cell>
          <cell r="CC76">
            <v>1</v>
          </cell>
          <cell r="CD76">
            <v>1</v>
          </cell>
          <cell r="CE76">
            <v>6</v>
          </cell>
          <cell r="CF76">
            <v>2</v>
          </cell>
          <cell r="CG76">
            <v>4</v>
          </cell>
          <cell r="CH76">
            <v>3</v>
          </cell>
          <cell r="CI76">
            <v>1735</v>
          </cell>
          <cell r="CJ76">
            <v>666</v>
          </cell>
          <cell r="CK76">
            <v>20</v>
          </cell>
          <cell r="CL76">
            <v>5</v>
          </cell>
          <cell r="CM76">
            <v>669</v>
          </cell>
          <cell r="CN76">
            <v>60</v>
          </cell>
          <cell r="CO76">
            <v>9</v>
          </cell>
          <cell r="CP76">
            <v>1</v>
          </cell>
          <cell r="CQ76">
            <v>11</v>
          </cell>
          <cell r="CR76">
            <v>1</v>
          </cell>
          <cell r="CS76">
            <v>72</v>
          </cell>
          <cell r="CT76">
            <v>32</v>
          </cell>
          <cell r="CU76">
            <v>1</v>
          </cell>
          <cell r="CV76">
            <v>1648</v>
          </cell>
          <cell r="CW76">
            <v>3</v>
          </cell>
          <cell r="CX76">
            <v>4</v>
          </cell>
          <cell r="CY76">
            <v>3</v>
          </cell>
          <cell r="CZ76">
            <v>30</v>
          </cell>
          <cell r="DA76">
            <v>14</v>
          </cell>
          <cell r="DB76">
            <v>1</v>
          </cell>
          <cell r="DC76">
            <v>10</v>
          </cell>
          <cell r="DD76">
            <v>142</v>
          </cell>
          <cell r="DE76">
            <v>142</v>
          </cell>
          <cell r="DF76">
            <v>338</v>
          </cell>
          <cell r="DG76">
            <v>88</v>
          </cell>
          <cell r="DH76">
            <v>1</v>
          </cell>
          <cell r="DI76">
            <v>1</v>
          </cell>
          <cell r="DJ76">
            <v>1</v>
          </cell>
          <cell r="DK76">
            <v>1</v>
          </cell>
          <cell r="DL76">
            <v>326</v>
          </cell>
          <cell r="DM76">
            <v>10</v>
          </cell>
          <cell r="DN76">
            <v>1</v>
          </cell>
          <cell r="DO76">
            <v>295</v>
          </cell>
          <cell r="DP76">
            <v>7</v>
          </cell>
          <cell r="DQ76">
            <v>1</v>
          </cell>
          <cell r="DR76">
            <v>1</v>
          </cell>
          <cell r="DS76">
            <v>1</v>
          </cell>
          <cell r="DT76">
            <v>1</v>
          </cell>
          <cell r="DU76">
            <v>1</v>
          </cell>
          <cell r="DV76">
            <v>104</v>
          </cell>
          <cell r="DW76">
            <v>3</v>
          </cell>
          <cell r="DX76">
            <v>49</v>
          </cell>
          <cell r="DY76">
            <v>2</v>
          </cell>
          <cell r="DZ76">
            <v>142</v>
          </cell>
          <cell r="EA76">
            <v>4</v>
          </cell>
          <cell r="EB76">
            <v>9</v>
          </cell>
          <cell r="EC76">
            <v>1</v>
          </cell>
          <cell r="ED76">
            <v>2248</v>
          </cell>
          <cell r="EE76">
            <v>371</v>
          </cell>
          <cell r="EF76">
            <v>39</v>
          </cell>
          <cell r="EG76">
            <v>272</v>
          </cell>
          <cell r="EH76">
            <v>89</v>
          </cell>
          <cell r="EI76">
            <v>5</v>
          </cell>
          <cell r="EJ76">
            <v>205</v>
          </cell>
          <cell r="EK76">
            <v>54</v>
          </cell>
          <cell r="EL76">
            <v>11</v>
          </cell>
          <cell r="EM76">
            <v>10</v>
          </cell>
          <cell r="EN76">
            <v>219608</v>
          </cell>
          <cell r="EO76">
            <v>627</v>
          </cell>
          <cell r="EP76">
            <v>2185</v>
          </cell>
          <cell r="EQ76">
            <v>448</v>
          </cell>
          <cell r="ER76">
            <v>18</v>
          </cell>
          <cell r="ES76">
            <v>32</v>
          </cell>
          <cell r="ET76">
            <v>2</v>
          </cell>
          <cell r="EU76">
            <v>15</v>
          </cell>
          <cell r="EV76">
            <v>8</v>
          </cell>
          <cell r="EW76">
            <v>3</v>
          </cell>
          <cell r="EX76">
            <v>8</v>
          </cell>
          <cell r="EY76">
            <v>25</v>
          </cell>
          <cell r="EZ76">
            <v>196</v>
          </cell>
          <cell r="FA76">
            <v>3623</v>
          </cell>
          <cell r="FB76">
            <v>2895</v>
          </cell>
          <cell r="FC76">
            <v>28954</v>
          </cell>
          <cell r="FD76">
            <v>4</v>
          </cell>
          <cell r="FE76">
            <v>1</v>
          </cell>
          <cell r="FF76">
            <v>1</v>
          </cell>
          <cell r="FG76">
            <v>6</v>
          </cell>
          <cell r="FH76">
            <v>92</v>
          </cell>
          <cell r="FI76">
            <v>6</v>
          </cell>
          <cell r="FJ76">
            <v>12</v>
          </cell>
          <cell r="FK76">
            <v>90</v>
          </cell>
          <cell r="FL76">
            <v>6</v>
          </cell>
          <cell r="FM76">
            <v>1</v>
          </cell>
          <cell r="FN76">
            <v>12</v>
          </cell>
          <cell r="FO76">
            <v>1</v>
          </cell>
          <cell r="FP76">
            <v>1</v>
          </cell>
          <cell r="FQ76">
            <v>12</v>
          </cell>
          <cell r="FR76">
            <v>12</v>
          </cell>
          <cell r="FS76">
            <v>24</v>
          </cell>
          <cell r="FT76">
            <v>12</v>
          </cell>
          <cell r="FU76">
            <v>24</v>
          </cell>
          <cell r="FV76">
            <v>20</v>
          </cell>
          <cell r="FW76">
            <v>20</v>
          </cell>
          <cell r="FX76">
            <v>2</v>
          </cell>
          <cell r="FY76">
            <v>1</v>
          </cell>
          <cell r="FZ76">
            <v>1</v>
          </cell>
          <cell r="GA76">
            <v>1</v>
          </cell>
          <cell r="GB76">
            <v>1</v>
          </cell>
          <cell r="GC76">
            <v>1</v>
          </cell>
          <cell r="GD76">
            <v>2</v>
          </cell>
          <cell r="GE76">
            <v>1</v>
          </cell>
          <cell r="GF76">
            <v>1</v>
          </cell>
          <cell r="GG76">
            <v>1</v>
          </cell>
          <cell r="GH76">
            <v>1</v>
          </cell>
          <cell r="GI76">
            <v>1</v>
          </cell>
          <cell r="GJ76">
            <v>1</v>
          </cell>
          <cell r="GK76">
            <v>1</v>
          </cell>
          <cell r="GL76">
            <v>1</v>
          </cell>
          <cell r="GM76">
            <v>4</v>
          </cell>
          <cell r="GN76">
            <v>1</v>
          </cell>
          <cell r="GO76">
            <v>1</v>
          </cell>
          <cell r="GP76">
            <v>1</v>
          </cell>
          <cell r="GQ76">
            <v>1</v>
          </cell>
          <cell r="GR76">
            <v>1</v>
          </cell>
          <cell r="GS76">
            <v>1</v>
          </cell>
          <cell r="GT76">
            <v>1</v>
          </cell>
          <cell r="GU76">
            <v>1</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PLANILHA ORÇAMENTO"/>
      <sheetName val="BDI"/>
      <sheetName val="CASAN MAIO22"/>
      <sheetName val="SINAPI_SC"/>
      <sheetName val="SINAPI_SC_insumos"/>
    </sheetNames>
    <sheetDataSet>
      <sheetData sheetId="0">
        <row r="27">
          <cell r="G27">
            <v>0.24540000000000001</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70C0"/>
  </sheetPr>
  <dimension ref="A1:M708"/>
  <sheetViews>
    <sheetView tabSelected="1" view="pageBreakPreview" zoomScale="50" zoomScaleNormal="50" zoomScaleSheetLayoutView="50" workbookViewId="0">
      <pane ySplit="4" topLeftCell="A661" activePane="bottomLeft" state="frozen"/>
      <selection pane="bottomLeft" activeCell="B114" sqref="B114:B700"/>
    </sheetView>
  </sheetViews>
  <sheetFormatPr defaultColWidth="9.140625" defaultRowHeight="18.75" x14ac:dyDescent="0.25"/>
  <cols>
    <col min="1" max="1" width="13.85546875" style="16" bestFit="1" customWidth="1"/>
    <col min="2" max="2" width="143.42578125" style="10" customWidth="1"/>
    <col min="3" max="3" width="11.28515625" style="9" customWidth="1"/>
    <col min="4" max="4" width="12.42578125" style="13" customWidth="1"/>
    <col min="5" max="5" width="18.140625" style="14" customWidth="1"/>
    <col min="6" max="6" width="19.85546875" style="15" customWidth="1"/>
    <col min="7" max="7" width="4" style="10" customWidth="1"/>
    <col min="8" max="8" width="35.5703125" style="31" customWidth="1"/>
    <col min="9" max="9" width="41.28515625" style="31" customWidth="1"/>
    <col min="10" max="10" width="9.140625" style="10"/>
    <col min="11" max="11" width="26.28515625" style="48" bestFit="1" customWidth="1"/>
    <col min="12" max="12" width="9.140625" style="10"/>
    <col min="13" max="13" width="14.140625" style="10" customWidth="1"/>
    <col min="14" max="16384" width="9.140625" style="10"/>
  </cols>
  <sheetData>
    <row r="1" spans="1:13" s="1" customFormat="1" ht="39" customHeight="1" x14ac:dyDescent="0.25">
      <c r="A1" s="55"/>
      <c r="B1" s="56"/>
      <c r="C1" s="56"/>
      <c r="D1" s="56"/>
      <c r="E1" s="56"/>
      <c r="F1" s="56"/>
      <c r="H1" s="33" t="s">
        <v>1327</v>
      </c>
      <c r="I1" s="34">
        <f>SUM(I8:I700)/E4</f>
        <v>0.31026083973168667</v>
      </c>
      <c r="K1" s="43"/>
    </row>
    <row r="2" spans="1:13" s="1" customFormat="1" ht="39" customHeight="1" thickBot="1" x14ac:dyDescent="0.3">
      <c r="A2" s="57"/>
      <c r="B2" s="58"/>
      <c r="C2" s="58"/>
      <c r="D2" s="58"/>
      <c r="E2" s="58"/>
      <c r="F2" s="58"/>
      <c r="H2" s="51" t="s">
        <v>1328</v>
      </c>
      <c r="I2" s="52"/>
      <c r="K2" s="43"/>
    </row>
    <row r="3" spans="1:13" s="2" customFormat="1" ht="45" customHeight="1" x14ac:dyDescent="0.25">
      <c r="A3" s="69" t="s">
        <v>1102</v>
      </c>
      <c r="B3" s="59" t="s">
        <v>1106</v>
      </c>
      <c r="C3" s="59"/>
      <c r="D3" s="60"/>
      <c r="E3" s="71" t="s">
        <v>1053</v>
      </c>
      <c r="F3" s="72"/>
      <c r="H3" s="53"/>
      <c r="I3" s="54"/>
      <c r="K3" s="44"/>
    </row>
    <row r="4" spans="1:13" s="2" customFormat="1" ht="45" customHeight="1" x14ac:dyDescent="0.25">
      <c r="A4" s="70"/>
      <c r="B4" s="61"/>
      <c r="C4" s="61"/>
      <c r="D4" s="62"/>
      <c r="E4" s="67">
        <f>E702</f>
        <v>5926339.4562226841</v>
      </c>
      <c r="F4" s="68"/>
      <c r="H4" s="53"/>
      <c r="I4" s="54"/>
      <c r="K4" s="44"/>
      <c r="M4" s="49"/>
    </row>
    <row r="5" spans="1:13" s="2" customFormat="1" ht="45" customHeight="1" x14ac:dyDescent="0.25">
      <c r="A5" s="73"/>
      <c r="B5" s="32"/>
      <c r="C5" s="32"/>
      <c r="D5" s="32"/>
      <c r="E5" s="74"/>
      <c r="F5" s="74"/>
      <c r="H5" s="75"/>
      <c r="I5" s="75"/>
      <c r="K5" s="44"/>
      <c r="M5" s="49"/>
    </row>
    <row r="6" spans="1:13" s="3" customFormat="1" ht="23.25" x14ac:dyDescent="0.25">
      <c r="A6" s="27" t="s">
        <v>0</v>
      </c>
      <c r="B6" s="25" t="s">
        <v>1</v>
      </c>
      <c r="C6" s="25" t="s">
        <v>5</v>
      </c>
      <c r="D6" s="25" t="s">
        <v>6</v>
      </c>
      <c r="E6" s="26" t="s">
        <v>1103</v>
      </c>
      <c r="F6" s="27" t="s">
        <v>1104</v>
      </c>
      <c r="H6" s="29"/>
      <c r="I6" s="29"/>
      <c r="K6" s="45"/>
    </row>
    <row r="7" spans="1:13" s="3" customFormat="1" ht="42" x14ac:dyDescent="0.25">
      <c r="A7" s="28" t="s">
        <v>1044</v>
      </c>
      <c r="B7" s="23"/>
      <c r="C7" s="23"/>
      <c r="D7" s="23"/>
      <c r="E7" s="23"/>
      <c r="F7" s="24"/>
      <c r="H7" s="41" t="s">
        <v>1325</v>
      </c>
      <c r="I7" s="42" t="s">
        <v>1326</v>
      </c>
      <c r="K7" s="45"/>
    </row>
    <row r="8" spans="1:13" s="4" customFormat="1" ht="46.5" x14ac:dyDescent="0.25">
      <c r="A8" s="5" t="s">
        <v>7</v>
      </c>
      <c r="B8" s="6" t="s">
        <v>1155</v>
      </c>
      <c r="C8" s="7" t="s">
        <v>2</v>
      </c>
      <c r="D8" s="7">
        <v>12</v>
      </c>
      <c r="E8" s="18">
        <v>1711.24</v>
      </c>
      <c r="F8" s="19">
        <f>IFERROR(D8*E8,"")</f>
        <v>20534.88</v>
      </c>
      <c r="H8" s="37">
        <v>0</v>
      </c>
      <c r="I8" s="38">
        <f t="shared" ref="I8" si="0">H8*F8</f>
        <v>0</v>
      </c>
      <c r="K8" s="46"/>
    </row>
    <row r="9" spans="1:13" s="4" customFormat="1" ht="23.25" x14ac:dyDescent="0.25">
      <c r="A9" s="28" t="s">
        <v>1116</v>
      </c>
      <c r="B9" s="23"/>
      <c r="C9" s="23"/>
      <c r="D9" s="23"/>
      <c r="E9" s="23"/>
      <c r="F9" s="24"/>
      <c r="H9" s="35"/>
      <c r="I9" s="36"/>
      <c r="K9" s="46"/>
    </row>
    <row r="10" spans="1:13" s="4" customFormat="1" ht="23.25" hidden="1" x14ac:dyDescent="0.25">
      <c r="A10" s="5" t="s">
        <v>14</v>
      </c>
      <c r="B10" s="6" t="s">
        <v>1099</v>
      </c>
      <c r="C10" s="7" t="s">
        <v>4</v>
      </c>
      <c r="D10" s="7">
        <v>12</v>
      </c>
      <c r="E10" s="18">
        <v>10585.53</v>
      </c>
      <c r="F10" s="19">
        <f t="shared" ref="F10:F66" si="1">IFERROR(D10*E10,"")</f>
        <v>127026.36000000002</v>
      </c>
      <c r="H10" s="37">
        <v>0</v>
      </c>
      <c r="I10" s="39">
        <f t="shared" ref="I10:I19" si="2">H10*F10</f>
        <v>0</v>
      </c>
      <c r="K10" s="46"/>
    </row>
    <row r="11" spans="1:13" s="4" customFormat="1" ht="23.25" hidden="1" x14ac:dyDescent="0.25">
      <c r="A11" s="5" t="s">
        <v>15</v>
      </c>
      <c r="B11" s="6" t="s">
        <v>1242</v>
      </c>
      <c r="C11" s="7" t="s">
        <v>4</v>
      </c>
      <c r="D11" s="7">
        <v>12</v>
      </c>
      <c r="E11" s="18">
        <v>23200.59</v>
      </c>
      <c r="F11" s="19">
        <f t="shared" si="1"/>
        <v>278407.08</v>
      </c>
      <c r="H11" s="40">
        <v>0</v>
      </c>
      <c r="I11" s="39">
        <f t="shared" si="2"/>
        <v>0</v>
      </c>
      <c r="K11" s="46"/>
    </row>
    <row r="12" spans="1:13" s="4" customFormat="1" ht="23.25" hidden="1" x14ac:dyDescent="0.25">
      <c r="A12" s="5" t="s">
        <v>16</v>
      </c>
      <c r="B12" s="6" t="s">
        <v>1101</v>
      </c>
      <c r="C12" s="7" t="s">
        <v>4</v>
      </c>
      <c r="D12" s="7">
        <v>12</v>
      </c>
      <c r="E12" s="18">
        <v>6100.4</v>
      </c>
      <c r="F12" s="19">
        <f t="shared" si="1"/>
        <v>73204.799999999988</v>
      </c>
      <c r="H12" s="40">
        <v>0</v>
      </c>
      <c r="I12" s="39">
        <f t="shared" si="2"/>
        <v>0</v>
      </c>
      <c r="K12" s="46"/>
    </row>
    <row r="13" spans="1:13" s="4" customFormat="1" ht="23.25" hidden="1" x14ac:dyDescent="0.25">
      <c r="A13" s="5" t="s">
        <v>17</v>
      </c>
      <c r="B13" s="6" t="s">
        <v>1098</v>
      </c>
      <c r="C13" s="7" t="s">
        <v>4</v>
      </c>
      <c r="D13" s="7">
        <v>24</v>
      </c>
      <c r="E13" s="18">
        <v>6800.95</v>
      </c>
      <c r="F13" s="19">
        <f t="shared" si="1"/>
        <v>163222.79999999999</v>
      </c>
      <c r="H13" s="37">
        <v>0</v>
      </c>
      <c r="I13" s="39">
        <f t="shared" si="2"/>
        <v>0</v>
      </c>
      <c r="K13" s="46"/>
    </row>
    <row r="14" spans="1:13" s="4" customFormat="1" ht="23.25" hidden="1" x14ac:dyDescent="0.25">
      <c r="A14" s="28" t="s">
        <v>1045</v>
      </c>
      <c r="B14" s="23"/>
      <c r="C14" s="23"/>
      <c r="D14" s="23"/>
      <c r="E14" s="23"/>
      <c r="F14" s="24"/>
      <c r="H14" s="35"/>
      <c r="I14" s="36"/>
      <c r="K14" s="46"/>
    </row>
    <row r="15" spans="1:13" s="4" customFormat="1" ht="23.25" hidden="1" x14ac:dyDescent="0.25">
      <c r="A15" s="5" t="s">
        <v>18</v>
      </c>
      <c r="B15" s="6" t="s">
        <v>116</v>
      </c>
      <c r="C15" s="7" t="s">
        <v>5</v>
      </c>
      <c r="D15" s="7">
        <v>550</v>
      </c>
      <c r="E15" s="18">
        <v>202.43</v>
      </c>
      <c r="F15" s="19">
        <f t="shared" si="1"/>
        <v>111336.5</v>
      </c>
      <c r="H15" s="37">
        <v>0</v>
      </c>
      <c r="I15" s="39">
        <f t="shared" si="2"/>
        <v>0</v>
      </c>
      <c r="K15" s="46"/>
    </row>
    <row r="16" spans="1:13" s="4" customFormat="1" ht="23.25" hidden="1" x14ac:dyDescent="0.25">
      <c r="A16" s="5" t="s">
        <v>19</v>
      </c>
      <c r="B16" s="6" t="s">
        <v>117</v>
      </c>
      <c r="C16" s="7" t="s">
        <v>5</v>
      </c>
      <c r="D16" s="7">
        <v>45</v>
      </c>
      <c r="E16" s="18">
        <v>253.04</v>
      </c>
      <c r="F16" s="19">
        <f t="shared" si="1"/>
        <v>11386.8</v>
      </c>
      <c r="H16" s="40">
        <v>0</v>
      </c>
      <c r="I16" s="39">
        <f t="shared" si="2"/>
        <v>0</v>
      </c>
      <c r="K16" s="46"/>
    </row>
    <row r="17" spans="1:11" s="4" customFormat="1" ht="23.25" hidden="1" x14ac:dyDescent="0.25">
      <c r="A17" s="5" t="s">
        <v>20</v>
      </c>
      <c r="B17" s="6" t="s">
        <v>118</v>
      </c>
      <c r="C17" s="7" t="s">
        <v>5</v>
      </c>
      <c r="D17" s="7">
        <v>180</v>
      </c>
      <c r="E17" s="18">
        <v>228.46</v>
      </c>
      <c r="F17" s="19">
        <f t="shared" si="1"/>
        <v>41122.800000000003</v>
      </c>
      <c r="H17" s="40">
        <v>0</v>
      </c>
      <c r="I17" s="39">
        <f t="shared" si="2"/>
        <v>0</v>
      </c>
      <c r="K17" s="46"/>
    </row>
    <row r="18" spans="1:11" s="4" customFormat="1" ht="23.25" hidden="1" x14ac:dyDescent="0.25">
      <c r="A18" s="5" t="s">
        <v>21</v>
      </c>
      <c r="B18" s="6" t="s">
        <v>119</v>
      </c>
      <c r="C18" s="7" t="s">
        <v>5</v>
      </c>
      <c r="D18" s="7">
        <v>15</v>
      </c>
      <c r="E18" s="18">
        <v>285.58</v>
      </c>
      <c r="F18" s="19">
        <f t="shared" si="1"/>
        <v>4283.7</v>
      </c>
      <c r="H18" s="37">
        <v>0</v>
      </c>
      <c r="I18" s="39">
        <f t="shared" si="2"/>
        <v>0</v>
      </c>
      <c r="K18" s="46"/>
    </row>
    <row r="19" spans="1:11" s="4" customFormat="1" ht="23.25" hidden="1" x14ac:dyDescent="0.25">
      <c r="A19" s="5" t="s">
        <v>22</v>
      </c>
      <c r="B19" s="6" t="s">
        <v>120</v>
      </c>
      <c r="C19" s="7" t="s">
        <v>5</v>
      </c>
      <c r="D19" s="7">
        <v>24</v>
      </c>
      <c r="E19" s="18">
        <v>254.5</v>
      </c>
      <c r="F19" s="19">
        <f t="shared" si="1"/>
        <v>6108</v>
      </c>
      <c r="H19" s="37">
        <v>0</v>
      </c>
      <c r="I19" s="39">
        <f t="shared" si="2"/>
        <v>0</v>
      </c>
      <c r="K19" s="46"/>
    </row>
    <row r="20" spans="1:11" s="4" customFormat="1" ht="23.25" hidden="1" x14ac:dyDescent="0.25">
      <c r="A20" s="5" t="s">
        <v>23</v>
      </c>
      <c r="B20" s="6" t="s">
        <v>121</v>
      </c>
      <c r="C20" s="7" t="s">
        <v>5</v>
      </c>
      <c r="D20" s="7">
        <v>4</v>
      </c>
      <c r="E20" s="18">
        <v>318.13</v>
      </c>
      <c r="F20" s="19">
        <f t="shared" si="1"/>
        <v>1272.52</v>
      </c>
      <c r="H20" s="40">
        <v>0</v>
      </c>
      <c r="I20" s="39">
        <f t="shared" ref="I20:I83" si="3">H20*F20</f>
        <v>0</v>
      </c>
      <c r="K20" s="46"/>
    </row>
    <row r="21" spans="1:11" s="4" customFormat="1" ht="23.25" hidden="1" x14ac:dyDescent="0.25">
      <c r="A21" s="5" t="s">
        <v>24</v>
      </c>
      <c r="B21" s="6" t="s">
        <v>122</v>
      </c>
      <c r="C21" s="7" t="s">
        <v>5</v>
      </c>
      <c r="D21" s="7">
        <v>12</v>
      </c>
      <c r="E21" s="18">
        <v>306.52</v>
      </c>
      <c r="F21" s="19">
        <f t="shared" si="1"/>
        <v>3678.24</v>
      </c>
      <c r="H21" s="37">
        <v>0</v>
      </c>
      <c r="I21" s="39">
        <f t="shared" si="3"/>
        <v>0</v>
      </c>
      <c r="K21" s="46"/>
    </row>
    <row r="22" spans="1:11" s="4" customFormat="1" ht="23.25" hidden="1" x14ac:dyDescent="0.25">
      <c r="A22" s="5" t="s">
        <v>25</v>
      </c>
      <c r="B22" s="6" t="s">
        <v>123</v>
      </c>
      <c r="C22" s="7" t="s">
        <v>5</v>
      </c>
      <c r="D22" s="7">
        <v>2</v>
      </c>
      <c r="E22" s="18">
        <v>383.15</v>
      </c>
      <c r="F22" s="19">
        <f t="shared" si="1"/>
        <v>766.3</v>
      </c>
      <c r="H22" s="37">
        <v>0</v>
      </c>
      <c r="I22" s="39">
        <f t="shared" si="3"/>
        <v>0</v>
      </c>
      <c r="K22" s="46"/>
    </row>
    <row r="23" spans="1:11" s="4" customFormat="1" ht="23.25" hidden="1" x14ac:dyDescent="0.25">
      <c r="A23" s="5" t="s">
        <v>26</v>
      </c>
      <c r="B23" s="6" t="s">
        <v>124</v>
      </c>
      <c r="C23" s="7" t="s">
        <v>5</v>
      </c>
      <c r="D23" s="7">
        <v>100</v>
      </c>
      <c r="E23" s="18">
        <v>398.75</v>
      </c>
      <c r="F23" s="19">
        <f t="shared" si="1"/>
        <v>39875</v>
      </c>
      <c r="H23" s="40">
        <v>0</v>
      </c>
      <c r="I23" s="39">
        <f t="shared" si="3"/>
        <v>0</v>
      </c>
      <c r="K23" s="46"/>
    </row>
    <row r="24" spans="1:11" s="4" customFormat="1" ht="23.25" hidden="1" x14ac:dyDescent="0.25">
      <c r="A24" s="5" t="s">
        <v>27</v>
      </c>
      <c r="B24" s="6" t="s">
        <v>125</v>
      </c>
      <c r="C24" s="7" t="s">
        <v>5</v>
      </c>
      <c r="D24" s="7">
        <v>10</v>
      </c>
      <c r="E24" s="18">
        <v>498.44</v>
      </c>
      <c r="F24" s="19">
        <f t="shared" si="1"/>
        <v>4984.3999999999996</v>
      </c>
      <c r="H24" s="37">
        <v>0</v>
      </c>
      <c r="I24" s="39">
        <f t="shared" si="3"/>
        <v>0</v>
      </c>
      <c r="K24" s="46"/>
    </row>
    <row r="25" spans="1:11" s="4" customFormat="1" ht="23.25" hidden="1" x14ac:dyDescent="0.25">
      <c r="A25" s="5" t="s">
        <v>28</v>
      </c>
      <c r="B25" s="6" t="s">
        <v>126</v>
      </c>
      <c r="C25" s="7" t="s">
        <v>5</v>
      </c>
      <c r="D25" s="7">
        <v>250</v>
      </c>
      <c r="E25" s="18">
        <v>262.87</v>
      </c>
      <c r="F25" s="19">
        <f t="shared" si="1"/>
        <v>65717.5</v>
      </c>
      <c r="H25" s="37">
        <v>0</v>
      </c>
      <c r="I25" s="39">
        <f t="shared" si="3"/>
        <v>0</v>
      </c>
      <c r="K25" s="46"/>
    </row>
    <row r="26" spans="1:11" s="4" customFormat="1" ht="23.25" hidden="1" x14ac:dyDescent="0.25">
      <c r="A26" s="5" t="s">
        <v>29</v>
      </c>
      <c r="B26" s="6" t="s">
        <v>127</v>
      </c>
      <c r="C26" s="7" t="s">
        <v>5</v>
      </c>
      <c r="D26" s="7">
        <v>20</v>
      </c>
      <c r="E26" s="18">
        <v>328.59</v>
      </c>
      <c r="F26" s="19">
        <f t="shared" si="1"/>
        <v>6571.7999999999993</v>
      </c>
      <c r="H26" s="40">
        <v>0</v>
      </c>
      <c r="I26" s="39">
        <f t="shared" si="3"/>
        <v>0</v>
      </c>
      <c r="K26" s="46"/>
    </row>
    <row r="27" spans="1:11" s="4" customFormat="1" ht="23.25" hidden="1" x14ac:dyDescent="0.25">
      <c r="A27" s="5" t="s">
        <v>30</v>
      </c>
      <c r="B27" s="6" t="s">
        <v>1114</v>
      </c>
      <c r="C27" s="7" t="s">
        <v>5</v>
      </c>
      <c r="D27" s="7">
        <v>250</v>
      </c>
      <c r="E27" s="18">
        <v>75.38</v>
      </c>
      <c r="F27" s="19">
        <f t="shared" si="1"/>
        <v>18845</v>
      </c>
      <c r="H27" s="37">
        <v>0</v>
      </c>
      <c r="I27" s="39">
        <f t="shared" si="3"/>
        <v>0</v>
      </c>
      <c r="K27" s="46"/>
    </row>
    <row r="28" spans="1:11" s="4" customFormat="1" ht="23.25" hidden="1" x14ac:dyDescent="0.25">
      <c r="A28" s="5" t="s">
        <v>31</v>
      </c>
      <c r="B28" s="6" t="s">
        <v>1115</v>
      </c>
      <c r="C28" s="7" t="s">
        <v>5</v>
      </c>
      <c r="D28" s="7">
        <v>30</v>
      </c>
      <c r="E28" s="18">
        <v>94.23</v>
      </c>
      <c r="F28" s="19">
        <f t="shared" si="1"/>
        <v>2826.9</v>
      </c>
      <c r="H28" s="37">
        <v>0</v>
      </c>
      <c r="I28" s="39">
        <f t="shared" si="3"/>
        <v>0</v>
      </c>
      <c r="K28" s="46"/>
    </row>
    <row r="29" spans="1:11" s="4" customFormat="1" ht="23.25" hidden="1" x14ac:dyDescent="0.25">
      <c r="A29" s="5" t="s">
        <v>32</v>
      </c>
      <c r="B29" s="6" t="s">
        <v>128</v>
      </c>
      <c r="C29" s="7" t="s">
        <v>5</v>
      </c>
      <c r="D29" s="7">
        <v>20</v>
      </c>
      <c r="E29" s="18">
        <v>468.23</v>
      </c>
      <c r="F29" s="19">
        <f t="shared" si="1"/>
        <v>9364.6</v>
      </c>
      <c r="H29" s="40">
        <v>0</v>
      </c>
      <c r="I29" s="39">
        <f t="shared" si="3"/>
        <v>0</v>
      </c>
      <c r="K29" s="46"/>
    </row>
    <row r="30" spans="1:11" s="4" customFormat="1" ht="23.25" hidden="1" x14ac:dyDescent="0.25">
      <c r="A30" s="5" t="s">
        <v>33</v>
      </c>
      <c r="B30" s="6" t="s">
        <v>129</v>
      </c>
      <c r="C30" s="7" t="s">
        <v>5</v>
      </c>
      <c r="D30" s="7">
        <v>2</v>
      </c>
      <c r="E30" s="18">
        <v>585.29</v>
      </c>
      <c r="F30" s="19">
        <f t="shared" si="1"/>
        <v>1170.58</v>
      </c>
      <c r="H30" s="37">
        <v>0</v>
      </c>
      <c r="I30" s="39">
        <f t="shared" si="3"/>
        <v>0</v>
      </c>
      <c r="K30" s="46"/>
    </row>
    <row r="31" spans="1:11" s="4" customFormat="1" ht="46.5" hidden="1" x14ac:dyDescent="0.25">
      <c r="A31" s="5" t="s">
        <v>34</v>
      </c>
      <c r="B31" s="6" t="s">
        <v>130</v>
      </c>
      <c r="C31" s="7" t="s">
        <v>5</v>
      </c>
      <c r="D31" s="7">
        <v>20</v>
      </c>
      <c r="E31" s="18">
        <v>240.48</v>
      </c>
      <c r="F31" s="19">
        <f t="shared" si="1"/>
        <v>4809.5999999999995</v>
      </c>
      <c r="H31" s="37">
        <v>0</v>
      </c>
      <c r="I31" s="39">
        <f t="shared" si="3"/>
        <v>0</v>
      </c>
      <c r="K31" s="46"/>
    </row>
    <row r="32" spans="1:11" s="4" customFormat="1" ht="46.5" hidden="1" x14ac:dyDescent="0.25">
      <c r="A32" s="5" t="s">
        <v>95</v>
      </c>
      <c r="B32" s="6" t="s">
        <v>131</v>
      </c>
      <c r="C32" s="7" t="s">
        <v>5</v>
      </c>
      <c r="D32" s="7">
        <v>2</v>
      </c>
      <c r="E32" s="18">
        <v>300.60000000000002</v>
      </c>
      <c r="F32" s="19">
        <f t="shared" si="1"/>
        <v>601.20000000000005</v>
      </c>
      <c r="H32" s="40">
        <v>0</v>
      </c>
      <c r="I32" s="39">
        <f t="shared" si="3"/>
        <v>0</v>
      </c>
      <c r="K32" s="46"/>
    </row>
    <row r="33" spans="1:11" s="4" customFormat="1" ht="46.5" hidden="1" x14ac:dyDescent="0.25">
      <c r="A33" s="5" t="s">
        <v>97</v>
      </c>
      <c r="B33" s="6" t="s">
        <v>132</v>
      </c>
      <c r="C33" s="7" t="s">
        <v>5</v>
      </c>
      <c r="D33" s="7">
        <v>10</v>
      </c>
      <c r="E33" s="18">
        <v>692.87</v>
      </c>
      <c r="F33" s="19">
        <f t="shared" si="1"/>
        <v>6928.7</v>
      </c>
      <c r="H33" s="37">
        <v>0</v>
      </c>
      <c r="I33" s="39">
        <f t="shared" si="3"/>
        <v>0</v>
      </c>
      <c r="K33" s="46"/>
    </row>
    <row r="34" spans="1:11" s="4" customFormat="1" ht="46.5" hidden="1" x14ac:dyDescent="0.25">
      <c r="A34" s="5" t="s">
        <v>511</v>
      </c>
      <c r="B34" s="6" t="s">
        <v>133</v>
      </c>
      <c r="C34" s="7" t="s">
        <v>5</v>
      </c>
      <c r="D34" s="7">
        <v>2</v>
      </c>
      <c r="E34" s="18">
        <v>866.08</v>
      </c>
      <c r="F34" s="19">
        <f t="shared" si="1"/>
        <v>1732.16</v>
      </c>
      <c r="H34" s="37">
        <v>0</v>
      </c>
      <c r="I34" s="39">
        <f t="shared" si="3"/>
        <v>0</v>
      </c>
      <c r="K34" s="46"/>
    </row>
    <row r="35" spans="1:11" s="4" customFormat="1" ht="23.25" hidden="1" x14ac:dyDescent="0.25">
      <c r="A35" s="5" t="s">
        <v>512</v>
      </c>
      <c r="B35" s="6" t="s">
        <v>134</v>
      </c>
      <c r="C35" s="7" t="s">
        <v>5</v>
      </c>
      <c r="D35" s="7">
        <v>500</v>
      </c>
      <c r="E35" s="18">
        <v>96.33</v>
      </c>
      <c r="F35" s="19">
        <f t="shared" si="1"/>
        <v>48165</v>
      </c>
      <c r="H35" s="40">
        <v>0</v>
      </c>
      <c r="I35" s="39">
        <f t="shared" si="3"/>
        <v>0</v>
      </c>
      <c r="K35" s="46"/>
    </row>
    <row r="36" spans="1:11" s="4" customFormat="1" ht="46.5" hidden="1" x14ac:dyDescent="0.25">
      <c r="A36" s="5" t="s">
        <v>513</v>
      </c>
      <c r="B36" s="6" t="s">
        <v>135</v>
      </c>
      <c r="C36" s="7" t="s">
        <v>5</v>
      </c>
      <c r="D36" s="7">
        <v>45</v>
      </c>
      <c r="E36" s="18">
        <v>120.42</v>
      </c>
      <c r="F36" s="19">
        <f t="shared" si="1"/>
        <v>5418.9</v>
      </c>
      <c r="H36" s="37">
        <v>0</v>
      </c>
      <c r="I36" s="39">
        <f t="shared" si="3"/>
        <v>0</v>
      </c>
      <c r="K36" s="46"/>
    </row>
    <row r="37" spans="1:11" s="4" customFormat="1" ht="23.25" hidden="1" x14ac:dyDescent="0.25">
      <c r="A37" s="5" t="s">
        <v>514</v>
      </c>
      <c r="B37" s="6" t="s">
        <v>136</v>
      </c>
      <c r="C37" s="7" t="s">
        <v>5</v>
      </c>
      <c r="D37" s="7">
        <v>12</v>
      </c>
      <c r="E37" s="18">
        <v>152.08000000000001</v>
      </c>
      <c r="F37" s="19">
        <f t="shared" si="1"/>
        <v>1824.96</v>
      </c>
      <c r="H37" s="37">
        <v>0</v>
      </c>
      <c r="I37" s="39">
        <f t="shared" si="3"/>
        <v>0</v>
      </c>
      <c r="K37" s="46"/>
    </row>
    <row r="38" spans="1:11" s="4" customFormat="1" ht="23.25" hidden="1" x14ac:dyDescent="0.25">
      <c r="A38" s="5" t="s">
        <v>515</v>
      </c>
      <c r="B38" s="6" t="s">
        <v>137</v>
      </c>
      <c r="C38" s="7" t="s">
        <v>5</v>
      </c>
      <c r="D38" s="7">
        <v>2</v>
      </c>
      <c r="E38" s="18">
        <v>190.1</v>
      </c>
      <c r="F38" s="19">
        <f t="shared" si="1"/>
        <v>380.2</v>
      </c>
      <c r="H38" s="40">
        <v>0</v>
      </c>
      <c r="I38" s="39">
        <f t="shared" si="3"/>
        <v>0</v>
      </c>
      <c r="K38" s="46"/>
    </row>
    <row r="39" spans="1:11" s="4" customFormat="1" ht="23.25" hidden="1" x14ac:dyDescent="0.25">
      <c r="A39" s="5" t="s">
        <v>516</v>
      </c>
      <c r="B39" s="6" t="s">
        <v>138</v>
      </c>
      <c r="C39" s="7" t="s">
        <v>5</v>
      </c>
      <c r="D39" s="7">
        <v>40</v>
      </c>
      <c r="E39" s="18">
        <v>215.46</v>
      </c>
      <c r="F39" s="19">
        <f t="shared" si="1"/>
        <v>8618.4</v>
      </c>
      <c r="H39" s="37">
        <v>0</v>
      </c>
      <c r="I39" s="39">
        <f t="shared" si="3"/>
        <v>0</v>
      </c>
      <c r="K39" s="46"/>
    </row>
    <row r="40" spans="1:11" s="4" customFormat="1" ht="23.25" hidden="1" x14ac:dyDescent="0.25">
      <c r="A40" s="5" t="s">
        <v>517</v>
      </c>
      <c r="B40" s="6" t="s">
        <v>139</v>
      </c>
      <c r="C40" s="7" t="s">
        <v>5</v>
      </c>
      <c r="D40" s="7">
        <v>10</v>
      </c>
      <c r="E40" s="18">
        <v>269.32</v>
      </c>
      <c r="F40" s="19">
        <f t="shared" si="1"/>
        <v>2693.2</v>
      </c>
      <c r="H40" s="37">
        <v>0</v>
      </c>
      <c r="I40" s="39">
        <f t="shared" si="3"/>
        <v>0</v>
      </c>
      <c r="K40" s="46"/>
    </row>
    <row r="41" spans="1:11" s="4" customFormat="1" ht="23.25" hidden="1" x14ac:dyDescent="0.25">
      <c r="A41" s="5" t="s">
        <v>518</v>
      </c>
      <c r="B41" s="6" t="s">
        <v>140</v>
      </c>
      <c r="C41" s="7" t="s">
        <v>5</v>
      </c>
      <c r="D41" s="7">
        <v>30</v>
      </c>
      <c r="E41" s="18">
        <v>192.64</v>
      </c>
      <c r="F41" s="19">
        <f t="shared" si="1"/>
        <v>5779.2</v>
      </c>
      <c r="H41" s="40">
        <v>0</v>
      </c>
      <c r="I41" s="39">
        <f t="shared" si="3"/>
        <v>0</v>
      </c>
      <c r="K41" s="46"/>
    </row>
    <row r="42" spans="1:11" s="4" customFormat="1" ht="23.25" hidden="1" x14ac:dyDescent="0.25">
      <c r="A42" s="5" t="s">
        <v>519</v>
      </c>
      <c r="B42" s="6" t="s">
        <v>141</v>
      </c>
      <c r="C42" s="7" t="s">
        <v>5</v>
      </c>
      <c r="D42" s="7">
        <v>3</v>
      </c>
      <c r="E42" s="18">
        <v>240.81</v>
      </c>
      <c r="F42" s="19">
        <f t="shared" si="1"/>
        <v>722.43000000000006</v>
      </c>
      <c r="H42" s="37">
        <v>0</v>
      </c>
      <c r="I42" s="39">
        <f t="shared" si="3"/>
        <v>0</v>
      </c>
      <c r="K42" s="46"/>
    </row>
    <row r="43" spans="1:11" s="4" customFormat="1" ht="23.25" hidden="1" x14ac:dyDescent="0.25">
      <c r="A43" s="5" t="s">
        <v>520</v>
      </c>
      <c r="B43" s="6" t="s">
        <v>142</v>
      </c>
      <c r="C43" s="7" t="s">
        <v>5</v>
      </c>
      <c r="D43" s="7">
        <v>12</v>
      </c>
      <c r="E43" s="18">
        <v>247.61</v>
      </c>
      <c r="F43" s="19">
        <f t="shared" si="1"/>
        <v>2971.32</v>
      </c>
      <c r="H43" s="37">
        <v>0</v>
      </c>
      <c r="I43" s="39">
        <f t="shared" si="3"/>
        <v>0</v>
      </c>
      <c r="K43" s="46"/>
    </row>
    <row r="44" spans="1:11" s="4" customFormat="1" ht="23.25" hidden="1" x14ac:dyDescent="0.25">
      <c r="A44" s="5" t="s">
        <v>521</v>
      </c>
      <c r="B44" s="6" t="s">
        <v>143</v>
      </c>
      <c r="C44" s="7" t="s">
        <v>5</v>
      </c>
      <c r="D44" s="7">
        <v>2</v>
      </c>
      <c r="E44" s="18">
        <v>309.52</v>
      </c>
      <c r="F44" s="19">
        <f t="shared" si="1"/>
        <v>619.04</v>
      </c>
      <c r="H44" s="40">
        <v>0</v>
      </c>
      <c r="I44" s="39">
        <f t="shared" si="3"/>
        <v>0</v>
      </c>
      <c r="K44" s="46"/>
    </row>
    <row r="45" spans="1:11" s="4" customFormat="1" ht="23.25" hidden="1" x14ac:dyDescent="0.25">
      <c r="A45" s="5" t="s">
        <v>522</v>
      </c>
      <c r="B45" s="6" t="s">
        <v>144</v>
      </c>
      <c r="C45" s="7" t="s">
        <v>5</v>
      </c>
      <c r="D45" s="7">
        <v>12</v>
      </c>
      <c r="E45" s="18">
        <v>358.3</v>
      </c>
      <c r="F45" s="19">
        <f t="shared" si="1"/>
        <v>4299.6000000000004</v>
      </c>
      <c r="H45" s="37">
        <v>0</v>
      </c>
      <c r="I45" s="39">
        <f t="shared" si="3"/>
        <v>0</v>
      </c>
      <c r="K45" s="46"/>
    </row>
    <row r="46" spans="1:11" s="4" customFormat="1" ht="23.25" hidden="1" x14ac:dyDescent="0.25">
      <c r="A46" s="5" t="s">
        <v>523</v>
      </c>
      <c r="B46" s="6" t="s">
        <v>145</v>
      </c>
      <c r="C46" s="7" t="s">
        <v>5</v>
      </c>
      <c r="D46" s="7">
        <v>2</v>
      </c>
      <c r="E46" s="18">
        <v>447.88</v>
      </c>
      <c r="F46" s="19">
        <f t="shared" si="1"/>
        <v>895.76</v>
      </c>
      <c r="H46" s="37">
        <v>0</v>
      </c>
      <c r="I46" s="39">
        <f t="shared" si="3"/>
        <v>0</v>
      </c>
      <c r="K46" s="46"/>
    </row>
    <row r="47" spans="1:11" s="4" customFormat="1" ht="23.25" hidden="1" x14ac:dyDescent="0.25">
      <c r="A47" s="5" t="s">
        <v>524</v>
      </c>
      <c r="B47" s="6" t="s">
        <v>146</v>
      </c>
      <c r="C47" s="7" t="s">
        <v>5</v>
      </c>
      <c r="D47" s="7">
        <v>2</v>
      </c>
      <c r="E47" s="18">
        <v>413.52</v>
      </c>
      <c r="F47" s="19">
        <f t="shared" si="1"/>
        <v>827.04</v>
      </c>
      <c r="H47" s="40">
        <v>0</v>
      </c>
      <c r="I47" s="39">
        <f t="shared" si="3"/>
        <v>0</v>
      </c>
      <c r="K47" s="46"/>
    </row>
    <row r="48" spans="1:11" s="4" customFormat="1" ht="23.25" hidden="1" x14ac:dyDescent="0.25">
      <c r="A48" s="5" t="s">
        <v>525</v>
      </c>
      <c r="B48" s="6" t="s">
        <v>147</v>
      </c>
      <c r="C48" s="7" t="s">
        <v>5</v>
      </c>
      <c r="D48" s="7">
        <v>2</v>
      </c>
      <c r="E48" s="18">
        <v>516.9</v>
      </c>
      <c r="F48" s="19">
        <f t="shared" si="1"/>
        <v>1033.8</v>
      </c>
      <c r="H48" s="37">
        <v>0</v>
      </c>
      <c r="I48" s="39">
        <f t="shared" si="3"/>
        <v>0</v>
      </c>
      <c r="K48" s="46"/>
    </row>
    <row r="49" spans="1:11" s="4" customFormat="1" ht="23.25" hidden="1" x14ac:dyDescent="0.25">
      <c r="A49" s="5" t="s">
        <v>526</v>
      </c>
      <c r="B49" s="6" t="s">
        <v>148</v>
      </c>
      <c r="C49" s="7" t="s">
        <v>5</v>
      </c>
      <c r="D49" s="7">
        <v>60</v>
      </c>
      <c r="E49" s="18">
        <v>171.61</v>
      </c>
      <c r="F49" s="19">
        <f t="shared" si="1"/>
        <v>10296.6</v>
      </c>
      <c r="H49" s="37">
        <v>0</v>
      </c>
      <c r="I49" s="39">
        <f t="shared" si="3"/>
        <v>0</v>
      </c>
      <c r="K49" s="46"/>
    </row>
    <row r="50" spans="1:11" s="4" customFormat="1" ht="23.25" hidden="1" x14ac:dyDescent="0.25">
      <c r="A50" s="5" t="s">
        <v>527</v>
      </c>
      <c r="B50" s="6" t="s">
        <v>149</v>
      </c>
      <c r="C50" s="7" t="s">
        <v>5</v>
      </c>
      <c r="D50" s="7">
        <v>10</v>
      </c>
      <c r="E50" s="18">
        <v>214.51</v>
      </c>
      <c r="F50" s="19">
        <f t="shared" si="1"/>
        <v>2145.1</v>
      </c>
      <c r="H50" s="40">
        <v>0</v>
      </c>
      <c r="I50" s="39">
        <f t="shared" si="3"/>
        <v>0</v>
      </c>
      <c r="K50" s="46"/>
    </row>
    <row r="51" spans="1:11" s="4" customFormat="1" ht="23.25" hidden="1" x14ac:dyDescent="0.25">
      <c r="A51" s="5" t="s">
        <v>528</v>
      </c>
      <c r="B51" s="6" t="s">
        <v>150</v>
      </c>
      <c r="C51" s="7" t="s">
        <v>5</v>
      </c>
      <c r="D51" s="7">
        <v>25</v>
      </c>
      <c r="E51" s="18">
        <v>365.23</v>
      </c>
      <c r="F51" s="19">
        <f t="shared" si="1"/>
        <v>9130.75</v>
      </c>
      <c r="H51" s="37">
        <v>0</v>
      </c>
      <c r="I51" s="39">
        <f t="shared" si="3"/>
        <v>0</v>
      </c>
      <c r="K51" s="46"/>
    </row>
    <row r="52" spans="1:11" s="4" customFormat="1" ht="23.25" hidden="1" x14ac:dyDescent="0.25">
      <c r="A52" s="5" t="s">
        <v>529</v>
      </c>
      <c r="B52" s="6" t="s">
        <v>151</v>
      </c>
      <c r="C52" s="7" t="s">
        <v>5</v>
      </c>
      <c r="D52" s="7">
        <v>2</v>
      </c>
      <c r="E52" s="18">
        <v>456.53</v>
      </c>
      <c r="F52" s="19">
        <f t="shared" si="1"/>
        <v>913.06</v>
      </c>
      <c r="H52" s="37">
        <v>0</v>
      </c>
      <c r="I52" s="39">
        <f t="shared" si="3"/>
        <v>0</v>
      </c>
      <c r="K52" s="46"/>
    </row>
    <row r="53" spans="1:11" s="4" customFormat="1" ht="23.25" hidden="1" x14ac:dyDescent="0.25">
      <c r="A53" s="5" t="s">
        <v>530</v>
      </c>
      <c r="B53" s="6" t="s">
        <v>152</v>
      </c>
      <c r="C53" s="7" t="s">
        <v>5</v>
      </c>
      <c r="D53" s="7">
        <v>40</v>
      </c>
      <c r="E53" s="18">
        <v>347.38</v>
      </c>
      <c r="F53" s="19">
        <f t="shared" si="1"/>
        <v>13895.2</v>
      </c>
      <c r="H53" s="40">
        <v>0</v>
      </c>
      <c r="I53" s="39">
        <f t="shared" si="3"/>
        <v>0</v>
      </c>
      <c r="K53" s="46"/>
    </row>
    <row r="54" spans="1:11" s="4" customFormat="1" ht="23.25" hidden="1" x14ac:dyDescent="0.25">
      <c r="A54" s="5" t="s">
        <v>531</v>
      </c>
      <c r="B54" s="6" t="s">
        <v>153</v>
      </c>
      <c r="C54" s="7" t="s">
        <v>5</v>
      </c>
      <c r="D54" s="7">
        <v>4</v>
      </c>
      <c r="E54" s="18">
        <v>434.22</v>
      </c>
      <c r="F54" s="19">
        <f t="shared" si="1"/>
        <v>1736.88</v>
      </c>
      <c r="H54" s="37">
        <v>0</v>
      </c>
      <c r="I54" s="39">
        <f t="shared" si="3"/>
        <v>0</v>
      </c>
      <c r="K54" s="46"/>
    </row>
    <row r="55" spans="1:11" s="4" customFormat="1" ht="23.25" hidden="1" x14ac:dyDescent="0.25">
      <c r="A55" s="5" t="s">
        <v>532</v>
      </c>
      <c r="B55" s="6" t="s">
        <v>154</v>
      </c>
      <c r="C55" s="7" t="s">
        <v>5</v>
      </c>
      <c r="D55" s="7">
        <v>40</v>
      </c>
      <c r="E55" s="18">
        <v>260.02</v>
      </c>
      <c r="F55" s="19">
        <f t="shared" si="1"/>
        <v>10400.799999999999</v>
      </c>
      <c r="H55" s="37">
        <v>0</v>
      </c>
      <c r="I55" s="39">
        <f t="shared" si="3"/>
        <v>0</v>
      </c>
      <c r="K55" s="46"/>
    </row>
    <row r="56" spans="1:11" s="4" customFormat="1" ht="23.25" hidden="1" x14ac:dyDescent="0.25">
      <c r="A56" s="5" t="s">
        <v>533</v>
      </c>
      <c r="B56" s="6" t="s">
        <v>155</v>
      </c>
      <c r="C56" s="7" t="s">
        <v>5</v>
      </c>
      <c r="D56" s="7">
        <v>5</v>
      </c>
      <c r="E56" s="18">
        <v>325.02</v>
      </c>
      <c r="F56" s="19">
        <f t="shared" si="1"/>
        <v>1625.1</v>
      </c>
      <c r="H56" s="40">
        <v>0</v>
      </c>
      <c r="I56" s="39">
        <f t="shared" si="3"/>
        <v>0</v>
      </c>
      <c r="K56" s="46"/>
    </row>
    <row r="57" spans="1:11" s="4" customFormat="1" ht="23.25" hidden="1" x14ac:dyDescent="0.25">
      <c r="A57" s="5" t="s">
        <v>534</v>
      </c>
      <c r="B57" s="6" t="s">
        <v>156</v>
      </c>
      <c r="C57" s="7" t="s">
        <v>5</v>
      </c>
      <c r="D57" s="7">
        <v>20</v>
      </c>
      <c r="E57" s="18">
        <v>308.55</v>
      </c>
      <c r="F57" s="19">
        <f t="shared" si="1"/>
        <v>6171</v>
      </c>
      <c r="H57" s="37">
        <v>0</v>
      </c>
      <c r="I57" s="39">
        <f t="shared" si="3"/>
        <v>0</v>
      </c>
      <c r="K57" s="46"/>
    </row>
    <row r="58" spans="1:11" s="4" customFormat="1" ht="23.25" hidden="1" x14ac:dyDescent="0.25">
      <c r="A58" s="5" t="s">
        <v>535</v>
      </c>
      <c r="B58" s="6" t="s">
        <v>157</v>
      </c>
      <c r="C58" s="7" t="s">
        <v>5</v>
      </c>
      <c r="D58" s="7">
        <v>4</v>
      </c>
      <c r="E58" s="18">
        <v>385.69</v>
      </c>
      <c r="F58" s="19">
        <f t="shared" si="1"/>
        <v>1542.76</v>
      </c>
      <c r="H58" s="37">
        <v>0</v>
      </c>
      <c r="I58" s="39">
        <f t="shared" si="3"/>
        <v>0</v>
      </c>
      <c r="K58" s="46"/>
    </row>
    <row r="59" spans="1:11" s="4" customFormat="1" ht="46.5" hidden="1" x14ac:dyDescent="0.25">
      <c r="A59" s="5" t="s">
        <v>536</v>
      </c>
      <c r="B59" s="6" t="s">
        <v>158</v>
      </c>
      <c r="C59" s="7" t="s">
        <v>5</v>
      </c>
      <c r="D59" s="7">
        <v>300</v>
      </c>
      <c r="E59" s="18">
        <v>182.61</v>
      </c>
      <c r="F59" s="19">
        <f t="shared" si="1"/>
        <v>54783.000000000007</v>
      </c>
      <c r="H59" s="40">
        <v>0</v>
      </c>
      <c r="I59" s="39">
        <f t="shared" si="3"/>
        <v>0</v>
      </c>
      <c r="K59" s="46"/>
    </row>
    <row r="60" spans="1:11" s="4" customFormat="1" ht="46.5" hidden="1" x14ac:dyDescent="0.25">
      <c r="A60" s="5" t="s">
        <v>537</v>
      </c>
      <c r="B60" s="6" t="s">
        <v>159</v>
      </c>
      <c r="C60" s="7" t="s">
        <v>5</v>
      </c>
      <c r="D60" s="7">
        <v>30</v>
      </c>
      <c r="E60" s="18">
        <v>228.26</v>
      </c>
      <c r="F60" s="19">
        <f t="shared" si="1"/>
        <v>6847.7999999999993</v>
      </c>
      <c r="H60" s="37">
        <v>0</v>
      </c>
      <c r="I60" s="39">
        <f t="shared" si="3"/>
        <v>0</v>
      </c>
      <c r="K60" s="46"/>
    </row>
    <row r="61" spans="1:11" s="4" customFormat="1" ht="46.5" hidden="1" x14ac:dyDescent="0.25">
      <c r="A61" s="5" t="s">
        <v>538</v>
      </c>
      <c r="B61" s="6" t="s">
        <v>160</v>
      </c>
      <c r="C61" s="7" t="s">
        <v>5</v>
      </c>
      <c r="D61" s="7">
        <v>100</v>
      </c>
      <c r="E61" s="18">
        <v>190.9</v>
      </c>
      <c r="F61" s="19">
        <f t="shared" si="1"/>
        <v>19090</v>
      </c>
      <c r="H61" s="37">
        <v>0</v>
      </c>
      <c r="I61" s="39">
        <f t="shared" si="3"/>
        <v>0</v>
      </c>
      <c r="K61" s="46"/>
    </row>
    <row r="62" spans="1:11" s="4" customFormat="1" ht="46.5" hidden="1" x14ac:dyDescent="0.25">
      <c r="A62" s="5" t="s">
        <v>539</v>
      </c>
      <c r="B62" s="6" t="s">
        <v>161</v>
      </c>
      <c r="C62" s="7" t="s">
        <v>5</v>
      </c>
      <c r="D62" s="7">
        <v>4</v>
      </c>
      <c r="E62" s="18">
        <v>238.63</v>
      </c>
      <c r="F62" s="19">
        <f t="shared" si="1"/>
        <v>954.52</v>
      </c>
      <c r="H62" s="40">
        <v>0</v>
      </c>
      <c r="I62" s="39">
        <f t="shared" si="3"/>
        <v>0</v>
      </c>
      <c r="K62" s="46"/>
    </row>
    <row r="63" spans="1:11" s="4" customFormat="1" ht="46.5" hidden="1" x14ac:dyDescent="0.25">
      <c r="A63" s="5" t="s">
        <v>540</v>
      </c>
      <c r="B63" s="6" t="s">
        <v>162</v>
      </c>
      <c r="C63" s="7" t="s">
        <v>5</v>
      </c>
      <c r="D63" s="7">
        <v>50</v>
      </c>
      <c r="E63" s="18">
        <v>199.19</v>
      </c>
      <c r="F63" s="19">
        <f t="shared" si="1"/>
        <v>9959.5</v>
      </c>
      <c r="H63" s="37">
        <v>0</v>
      </c>
      <c r="I63" s="39">
        <f t="shared" si="3"/>
        <v>0</v>
      </c>
      <c r="K63" s="46"/>
    </row>
    <row r="64" spans="1:11" s="4" customFormat="1" ht="46.5" hidden="1" x14ac:dyDescent="0.25">
      <c r="A64" s="5" t="s">
        <v>541</v>
      </c>
      <c r="B64" s="6" t="s">
        <v>163</v>
      </c>
      <c r="C64" s="7" t="s">
        <v>5</v>
      </c>
      <c r="D64" s="7">
        <v>24</v>
      </c>
      <c r="E64" s="18">
        <v>248.99</v>
      </c>
      <c r="F64" s="19">
        <f t="shared" si="1"/>
        <v>5975.76</v>
      </c>
      <c r="H64" s="37">
        <v>0</v>
      </c>
      <c r="I64" s="39">
        <f t="shared" si="3"/>
        <v>0</v>
      </c>
      <c r="K64" s="46"/>
    </row>
    <row r="65" spans="1:11" s="4" customFormat="1" ht="46.5" hidden="1" x14ac:dyDescent="0.25">
      <c r="A65" s="5" t="s">
        <v>542</v>
      </c>
      <c r="B65" s="6" t="s">
        <v>164</v>
      </c>
      <c r="C65" s="7" t="s">
        <v>5</v>
      </c>
      <c r="D65" s="7">
        <v>15</v>
      </c>
      <c r="E65" s="18">
        <v>211.62</v>
      </c>
      <c r="F65" s="19">
        <f t="shared" si="1"/>
        <v>3174.3</v>
      </c>
      <c r="H65" s="40">
        <v>0</v>
      </c>
      <c r="I65" s="39">
        <f t="shared" si="3"/>
        <v>0</v>
      </c>
      <c r="K65" s="46"/>
    </row>
    <row r="66" spans="1:11" s="4" customFormat="1" ht="46.5" hidden="1" x14ac:dyDescent="0.25">
      <c r="A66" s="5" t="s">
        <v>543</v>
      </c>
      <c r="B66" s="6" t="s">
        <v>165</v>
      </c>
      <c r="C66" s="7" t="s">
        <v>5</v>
      </c>
      <c r="D66" s="7">
        <v>2</v>
      </c>
      <c r="E66" s="18">
        <v>264.52999999999997</v>
      </c>
      <c r="F66" s="19">
        <f t="shared" si="1"/>
        <v>529.05999999999995</v>
      </c>
      <c r="H66" s="37">
        <v>0</v>
      </c>
      <c r="I66" s="39">
        <f t="shared" si="3"/>
        <v>0</v>
      </c>
      <c r="K66" s="46"/>
    </row>
    <row r="67" spans="1:11" s="4" customFormat="1" ht="23.25" hidden="1" x14ac:dyDescent="0.25">
      <c r="A67" s="5" t="s">
        <v>544</v>
      </c>
      <c r="B67" s="6" t="s">
        <v>166</v>
      </c>
      <c r="C67" s="7" t="s">
        <v>5</v>
      </c>
      <c r="D67" s="7">
        <v>25</v>
      </c>
      <c r="E67" s="18">
        <v>596.21</v>
      </c>
      <c r="F67" s="19">
        <f t="shared" ref="F67:F128" si="4">IFERROR(D67*E67,"")</f>
        <v>14905.25</v>
      </c>
      <c r="H67" s="37">
        <v>0</v>
      </c>
      <c r="I67" s="39">
        <f t="shared" si="3"/>
        <v>0</v>
      </c>
      <c r="K67" s="46"/>
    </row>
    <row r="68" spans="1:11" s="4" customFormat="1" ht="23.25" hidden="1" x14ac:dyDescent="0.25">
      <c r="A68" s="5" t="s">
        <v>545</v>
      </c>
      <c r="B68" s="6" t="s">
        <v>167</v>
      </c>
      <c r="C68" s="7" t="s">
        <v>5</v>
      </c>
      <c r="D68" s="7">
        <v>5</v>
      </c>
      <c r="E68" s="18">
        <v>745.27</v>
      </c>
      <c r="F68" s="19">
        <f t="shared" si="4"/>
        <v>3726.35</v>
      </c>
      <c r="H68" s="40">
        <v>0</v>
      </c>
      <c r="I68" s="39">
        <f t="shared" si="3"/>
        <v>0</v>
      </c>
      <c r="K68" s="46"/>
    </row>
    <row r="69" spans="1:11" s="4" customFormat="1" ht="23.25" hidden="1" x14ac:dyDescent="0.25">
      <c r="A69" s="5" t="s">
        <v>546</v>
      </c>
      <c r="B69" s="6" t="s">
        <v>168</v>
      </c>
      <c r="C69" s="7" t="s">
        <v>5</v>
      </c>
      <c r="D69" s="7">
        <v>25</v>
      </c>
      <c r="E69" s="18">
        <v>596.21</v>
      </c>
      <c r="F69" s="19">
        <f t="shared" si="4"/>
        <v>14905.25</v>
      </c>
      <c r="H69" s="37">
        <v>0</v>
      </c>
      <c r="I69" s="39">
        <f t="shared" si="3"/>
        <v>0</v>
      </c>
      <c r="K69" s="46"/>
    </row>
    <row r="70" spans="1:11" s="4" customFormat="1" ht="23.25" hidden="1" x14ac:dyDescent="0.25">
      <c r="A70" s="5" t="s">
        <v>547</v>
      </c>
      <c r="B70" s="6" t="s">
        <v>169</v>
      </c>
      <c r="C70" s="7" t="s">
        <v>5</v>
      </c>
      <c r="D70" s="7">
        <v>5</v>
      </c>
      <c r="E70" s="18">
        <v>745.27</v>
      </c>
      <c r="F70" s="19">
        <f t="shared" si="4"/>
        <v>3726.35</v>
      </c>
      <c r="H70" s="37">
        <v>0</v>
      </c>
      <c r="I70" s="39">
        <f t="shared" si="3"/>
        <v>0</v>
      </c>
      <c r="K70" s="46"/>
    </row>
    <row r="71" spans="1:11" s="4" customFormat="1" ht="23.25" hidden="1" x14ac:dyDescent="0.25">
      <c r="A71" s="5" t="s">
        <v>548</v>
      </c>
      <c r="B71" s="6" t="s">
        <v>170</v>
      </c>
      <c r="C71" s="7" t="s">
        <v>5</v>
      </c>
      <c r="D71" s="7">
        <v>25</v>
      </c>
      <c r="E71" s="18">
        <v>846.42</v>
      </c>
      <c r="F71" s="19">
        <f t="shared" si="4"/>
        <v>21160.5</v>
      </c>
      <c r="H71" s="40">
        <v>0</v>
      </c>
      <c r="I71" s="39">
        <f t="shared" si="3"/>
        <v>0</v>
      </c>
      <c r="K71" s="46"/>
    </row>
    <row r="72" spans="1:11" s="4" customFormat="1" ht="23.25" hidden="1" x14ac:dyDescent="0.25">
      <c r="A72" s="5" t="s">
        <v>549</v>
      </c>
      <c r="B72" s="6" t="s">
        <v>171</v>
      </c>
      <c r="C72" s="7" t="s">
        <v>5</v>
      </c>
      <c r="D72" s="7">
        <v>5</v>
      </c>
      <c r="E72" s="18">
        <v>1058.02</v>
      </c>
      <c r="F72" s="19">
        <f t="shared" si="4"/>
        <v>5290.1</v>
      </c>
      <c r="H72" s="37">
        <v>0</v>
      </c>
      <c r="I72" s="39">
        <f t="shared" si="3"/>
        <v>0</v>
      </c>
      <c r="K72" s="46"/>
    </row>
    <row r="73" spans="1:11" s="4" customFormat="1" ht="23.25" hidden="1" x14ac:dyDescent="0.25">
      <c r="A73" s="5" t="s">
        <v>550</v>
      </c>
      <c r="B73" s="6" t="s">
        <v>1235</v>
      </c>
      <c r="C73" s="7" t="s">
        <v>5</v>
      </c>
      <c r="D73" s="7">
        <v>25</v>
      </c>
      <c r="E73" s="18">
        <v>846.42</v>
      </c>
      <c r="F73" s="19">
        <f t="shared" si="4"/>
        <v>21160.5</v>
      </c>
      <c r="H73" s="37">
        <v>0</v>
      </c>
      <c r="I73" s="39">
        <f t="shared" si="3"/>
        <v>0</v>
      </c>
      <c r="K73" s="46"/>
    </row>
    <row r="74" spans="1:11" s="4" customFormat="1" ht="23.25" hidden="1" x14ac:dyDescent="0.25">
      <c r="A74" s="5" t="s">
        <v>551</v>
      </c>
      <c r="B74" s="6" t="s">
        <v>172</v>
      </c>
      <c r="C74" s="7" t="s">
        <v>5</v>
      </c>
      <c r="D74" s="7">
        <v>5</v>
      </c>
      <c r="E74" s="18">
        <v>1058.02</v>
      </c>
      <c r="F74" s="19">
        <f t="shared" si="4"/>
        <v>5290.1</v>
      </c>
      <c r="H74" s="40">
        <v>0</v>
      </c>
      <c r="I74" s="39">
        <f t="shared" si="3"/>
        <v>0</v>
      </c>
      <c r="K74" s="46"/>
    </row>
    <row r="75" spans="1:11" s="4" customFormat="1" ht="23.25" hidden="1" x14ac:dyDescent="0.25">
      <c r="A75" s="5" t="s">
        <v>552</v>
      </c>
      <c r="B75" s="6" t="s">
        <v>1234</v>
      </c>
      <c r="C75" s="7" t="s">
        <v>5</v>
      </c>
      <c r="D75" s="7">
        <v>20</v>
      </c>
      <c r="E75" s="18">
        <v>1394.61</v>
      </c>
      <c r="F75" s="19">
        <f t="shared" si="4"/>
        <v>27892.199999999997</v>
      </c>
      <c r="H75" s="37">
        <v>0</v>
      </c>
      <c r="I75" s="39">
        <f t="shared" si="3"/>
        <v>0</v>
      </c>
      <c r="K75" s="46"/>
    </row>
    <row r="76" spans="1:11" s="4" customFormat="1" ht="23.25" hidden="1" x14ac:dyDescent="0.25">
      <c r="A76" s="5" t="s">
        <v>553</v>
      </c>
      <c r="B76" s="6" t="s">
        <v>173</v>
      </c>
      <c r="C76" s="7" t="s">
        <v>5</v>
      </c>
      <c r="D76" s="7">
        <v>5</v>
      </c>
      <c r="E76" s="18">
        <v>1743.27</v>
      </c>
      <c r="F76" s="19">
        <f t="shared" si="4"/>
        <v>8716.35</v>
      </c>
      <c r="H76" s="37">
        <v>0</v>
      </c>
      <c r="I76" s="39">
        <f t="shared" si="3"/>
        <v>0</v>
      </c>
      <c r="K76" s="46"/>
    </row>
    <row r="77" spans="1:11" s="4" customFormat="1" ht="23.25" hidden="1" x14ac:dyDescent="0.25">
      <c r="A77" s="5" t="s">
        <v>554</v>
      </c>
      <c r="B77" s="6" t="s">
        <v>174</v>
      </c>
      <c r="C77" s="7" t="s">
        <v>5</v>
      </c>
      <c r="D77" s="7">
        <v>20</v>
      </c>
      <c r="E77" s="18">
        <v>1394.61</v>
      </c>
      <c r="F77" s="19">
        <f t="shared" si="4"/>
        <v>27892.199999999997</v>
      </c>
      <c r="H77" s="40">
        <v>0</v>
      </c>
      <c r="I77" s="39">
        <f t="shared" si="3"/>
        <v>0</v>
      </c>
      <c r="K77" s="46"/>
    </row>
    <row r="78" spans="1:11" s="4" customFormat="1" ht="23.25" hidden="1" x14ac:dyDescent="0.25">
      <c r="A78" s="5" t="s">
        <v>555</v>
      </c>
      <c r="B78" s="6" t="s">
        <v>1236</v>
      </c>
      <c r="C78" s="7" t="s">
        <v>5</v>
      </c>
      <c r="D78" s="7">
        <v>5</v>
      </c>
      <c r="E78" s="18">
        <v>1743.27</v>
      </c>
      <c r="F78" s="19">
        <f t="shared" si="4"/>
        <v>8716.35</v>
      </c>
      <c r="H78" s="37">
        <v>0</v>
      </c>
      <c r="I78" s="39">
        <f t="shared" si="3"/>
        <v>0</v>
      </c>
      <c r="K78" s="46"/>
    </row>
    <row r="79" spans="1:11" s="4" customFormat="1" ht="23.25" hidden="1" x14ac:dyDescent="0.25">
      <c r="A79" s="5" t="s">
        <v>556</v>
      </c>
      <c r="B79" s="6" t="s">
        <v>175</v>
      </c>
      <c r="C79" s="7" t="s">
        <v>5</v>
      </c>
      <c r="D79" s="7">
        <v>20</v>
      </c>
      <c r="E79" s="18">
        <v>1761.74</v>
      </c>
      <c r="F79" s="19">
        <f t="shared" si="4"/>
        <v>35234.800000000003</v>
      </c>
      <c r="H79" s="37">
        <v>0</v>
      </c>
      <c r="I79" s="39">
        <f t="shared" si="3"/>
        <v>0</v>
      </c>
      <c r="K79" s="46"/>
    </row>
    <row r="80" spans="1:11" s="4" customFormat="1" ht="23.25" hidden="1" x14ac:dyDescent="0.25">
      <c r="A80" s="5" t="s">
        <v>557</v>
      </c>
      <c r="B80" s="6" t="s">
        <v>176</v>
      </c>
      <c r="C80" s="7" t="s">
        <v>5</v>
      </c>
      <c r="D80" s="7">
        <v>5</v>
      </c>
      <c r="E80" s="18">
        <v>2202.1799999999998</v>
      </c>
      <c r="F80" s="19">
        <f t="shared" si="4"/>
        <v>11010.9</v>
      </c>
      <c r="H80" s="40">
        <v>0</v>
      </c>
      <c r="I80" s="39">
        <f t="shared" si="3"/>
        <v>0</v>
      </c>
      <c r="K80" s="46"/>
    </row>
    <row r="81" spans="1:11" s="4" customFormat="1" ht="23.25" hidden="1" x14ac:dyDescent="0.25">
      <c r="A81" s="5" t="s">
        <v>558</v>
      </c>
      <c r="B81" s="6" t="s">
        <v>177</v>
      </c>
      <c r="C81" s="7" t="s">
        <v>5</v>
      </c>
      <c r="D81" s="7">
        <v>20</v>
      </c>
      <c r="E81" s="18">
        <v>1761.74</v>
      </c>
      <c r="F81" s="19">
        <f t="shared" si="4"/>
        <v>35234.800000000003</v>
      </c>
      <c r="H81" s="37">
        <v>0</v>
      </c>
      <c r="I81" s="39">
        <f t="shared" si="3"/>
        <v>0</v>
      </c>
      <c r="K81" s="46"/>
    </row>
    <row r="82" spans="1:11" s="4" customFormat="1" ht="23.25" hidden="1" x14ac:dyDescent="0.25">
      <c r="A82" s="5" t="s">
        <v>559</v>
      </c>
      <c r="B82" s="6" t="s">
        <v>178</v>
      </c>
      <c r="C82" s="7" t="s">
        <v>5</v>
      </c>
      <c r="D82" s="7">
        <v>5</v>
      </c>
      <c r="E82" s="18">
        <v>2202.1799999999998</v>
      </c>
      <c r="F82" s="19">
        <f t="shared" si="4"/>
        <v>11010.9</v>
      </c>
      <c r="H82" s="37">
        <v>0</v>
      </c>
      <c r="I82" s="39">
        <f t="shared" si="3"/>
        <v>0</v>
      </c>
      <c r="K82" s="46"/>
    </row>
    <row r="83" spans="1:11" s="4" customFormat="1" ht="23.25" hidden="1" x14ac:dyDescent="0.25">
      <c r="A83" s="5" t="s">
        <v>560</v>
      </c>
      <c r="B83" s="6" t="s">
        <v>179</v>
      </c>
      <c r="C83" s="7" t="s">
        <v>5</v>
      </c>
      <c r="D83" s="7">
        <v>20</v>
      </c>
      <c r="E83" s="18">
        <v>2162.91</v>
      </c>
      <c r="F83" s="19">
        <f t="shared" si="4"/>
        <v>43258.2</v>
      </c>
      <c r="H83" s="40">
        <v>0</v>
      </c>
      <c r="I83" s="39">
        <f t="shared" si="3"/>
        <v>0</v>
      </c>
      <c r="K83" s="46"/>
    </row>
    <row r="84" spans="1:11" s="4" customFormat="1" ht="23.25" hidden="1" x14ac:dyDescent="0.25">
      <c r="A84" s="5" t="s">
        <v>561</v>
      </c>
      <c r="B84" s="6" t="s">
        <v>180</v>
      </c>
      <c r="C84" s="7" t="s">
        <v>5</v>
      </c>
      <c r="D84" s="7">
        <v>5</v>
      </c>
      <c r="E84" s="18">
        <v>2703.64</v>
      </c>
      <c r="F84" s="19">
        <f t="shared" si="4"/>
        <v>13518.199999999999</v>
      </c>
      <c r="H84" s="37">
        <v>0</v>
      </c>
      <c r="I84" s="39">
        <f t="shared" ref="I84:I146" si="5">H84*F84</f>
        <v>0</v>
      </c>
      <c r="K84" s="46"/>
    </row>
    <row r="85" spans="1:11" s="4" customFormat="1" ht="23.25" hidden="1" x14ac:dyDescent="0.25">
      <c r="A85" s="5" t="s">
        <v>562</v>
      </c>
      <c r="B85" s="6" t="s">
        <v>181</v>
      </c>
      <c r="C85" s="7" t="s">
        <v>5</v>
      </c>
      <c r="D85" s="7">
        <v>20</v>
      </c>
      <c r="E85" s="18">
        <v>2162.91</v>
      </c>
      <c r="F85" s="19">
        <f t="shared" si="4"/>
        <v>43258.2</v>
      </c>
      <c r="H85" s="37">
        <v>0</v>
      </c>
      <c r="I85" s="39">
        <f t="shared" si="5"/>
        <v>0</v>
      </c>
      <c r="K85" s="46"/>
    </row>
    <row r="86" spans="1:11" s="4" customFormat="1" ht="23.25" hidden="1" x14ac:dyDescent="0.25">
      <c r="A86" s="5" t="s">
        <v>563</v>
      </c>
      <c r="B86" s="6" t="s">
        <v>1109</v>
      </c>
      <c r="C86" s="7" t="s">
        <v>5</v>
      </c>
      <c r="D86" s="7">
        <v>5</v>
      </c>
      <c r="E86" s="18">
        <v>2703.64</v>
      </c>
      <c r="F86" s="19">
        <f t="shared" si="4"/>
        <v>13518.199999999999</v>
      </c>
      <c r="H86" s="40">
        <v>0</v>
      </c>
      <c r="I86" s="39">
        <f t="shared" si="5"/>
        <v>0</v>
      </c>
      <c r="K86" s="46"/>
    </row>
    <row r="87" spans="1:11" s="4" customFormat="1" ht="69.75" hidden="1" x14ac:dyDescent="0.25">
      <c r="A87" s="5" t="s">
        <v>564</v>
      </c>
      <c r="B87" s="6" t="s">
        <v>1108</v>
      </c>
      <c r="C87" s="7" t="s">
        <v>5</v>
      </c>
      <c r="D87" s="7">
        <v>100</v>
      </c>
      <c r="E87" s="18">
        <v>44.57</v>
      </c>
      <c r="F87" s="19">
        <f t="shared" si="4"/>
        <v>4457</v>
      </c>
      <c r="H87" s="37">
        <v>0</v>
      </c>
      <c r="I87" s="39">
        <f t="shared" si="5"/>
        <v>0</v>
      </c>
      <c r="K87" s="46"/>
    </row>
    <row r="88" spans="1:11" s="4" customFormat="1" ht="69.75" hidden="1" x14ac:dyDescent="0.25">
      <c r="A88" s="5" t="s">
        <v>565</v>
      </c>
      <c r="B88" s="6" t="s">
        <v>1237</v>
      </c>
      <c r="C88" s="7" t="s">
        <v>5</v>
      </c>
      <c r="D88" s="7">
        <v>10</v>
      </c>
      <c r="E88" s="18">
        <v>55.71</v>
      </c>
      <c r="F88" s="19">
        <f t="shared" si="4"/>
        <v>557.1</v>
      </c>
      <c r="H88" s="37">
        <v>0</v>
      </c>
      <c r="I88" s="39">
        <f t="shared" si="5"/>
        <v>0</v>
      </c>
      <c r="K88" s="46"/>
    </row>
    <row r="89" spans="1:11" s="4" customFormat="1" ht="23.25" hidden="1" x14ac:dyDescent="0.25">
      <c r="A89" s="5" t="s">
        <v>566</v>
      </c>
      <c r="B89" s="6" t="s">
        <v>182</v>
      </c>
      <c r="C89" s="7" t="s">
        <v>5</v>
      </c>
      <c r="D89" s="7">
        <v>85</v>
      </c>
      <c r="E89" s="18">
        <v>99.37</v>
      </c>
      <c r="F89" s="19">
        <f t="shared" si="4"/>
        <v>8446.4500000000007</v>
      </c>
      <c r="H89" s="40">
        <v>0</v>
      </c>
      <c r="I89" s="39">
        <f t="shared" si="5"/>
        <v>0</v>
      </c>
      <c r="K89" s="46"/>
    </row>
    <row r="90" spans="1:11" s="4" customFormat="1" ht="23.25" hidden="1" x14ac:dyDescent="0.25">
      <c r="A90" s="5" t="s">
        <v>567</v>
      </c>
      <c r="B90" s="6" t="s">
        <v>183</v>
      </c>
      <c r="C90" s="7" t="s">
        <v>5</v>
      </c>
      <c r="D90" s="7">
        <v>8</v>
      </c>
      <c r="E90" s="18">
        <v>124.21</v>
      </c>
      <c r="F90" s="19">
        <f t="shared" si="4"/>
        <v>993.68</v>
      </c>
      <c r="H90" s="37">
        <v>0</v>
      </c>
      <c r="I90" s="39">
        <f t="shared" si="5"/>
        <v>0</v>
      </c>
      <c r="K90" s="46"/>
    </row>
    <row r="91" spans="1:11" s="4" customFormat="1" ht="23.25" hidden="1" x14ac:dyDescent="0.25">
      <c r="A91" s="5" t="s">
        <v>568</v>
      </c>
      <c r="B91" s="6" t="s">
        <v>184</v>
      </c>
      <c r="C91" s="7" t="s">
        <v>5</v>
      </c>
      <c r="D91" s="7">
        <v>25</v>
      </c>
      <c r="E91" s="18">
        <v>188.35</v>
      </c>
      <c r="F91" s="19">
        <f t="shared" si="4"/>
        <v>4708.75</v>
      </c>
      <c r="H91" s="37">
        <v>0</v>
      </c>
      <c r="I91" s="39">
        <f t="shared" si="5"/>
        <v>0</v>
      </c>
      <c r="K91" s="46"/>
    </row>
    <row r="92" spans="1:11" s="4" customFormat="1" ht="23.25" hidden="1" x14ac:dyDescent="0.25">
      <c r="A92" s="5" t="s">
        <v>569</v>
      </c>
      <c r="B92" s="6" t="s">
        <v>185</v>
      </c>
      <c r="C92" s="7" t="s">
        <v>5</v>
      </c>
      <c r="D92" s="7">
        <v>4</v>
      </c>
      <c r="E92" s="18">
        <v>235.43</v>
      </c>
      <c r="F92" s="19">
        <f t="shared" si="4"/>
        <v>941.72</v>
      </c>
      <c r="H92" s="40">
        <v>0</v>
      </c>
      <c r="I92" s="39">
        <f t="shared" si="5"/>
        <v>0</v>
      </c>
      <c r="K92" s="46"/>
    </row>
    <row r="93" spans="1:11" s="4" customFormat="1" ht="23.25" hidden="1" x14ac:dyDescent="0.25">
      <c r="A93" s="5" t="s">
        <v>570</v>
      </c>
      <c r="B93" s="6" t="s">
        <v>186</v>
      </c>
      <c r="C93" s="7" t="s">
        <v>5</v>
      </c>
      <c r="D93" s="7">
        <v>100</v>
      </c>
      <c r="E93" s="18">
        <v>188.35</v>
      </c>
      <c r="F93" s="19">
        <f t="shared" si="4"/>
        <v>18835</v>
      </c>
      <c r="H93" s="37">
        <v>0</v>
      </c>
      <c r="I93" s="39">
        <f t="shared" si="5"/>
        <v>0</v>
      </c>
      <c r="K93" s="46"/>
    </row>
    <row r="94" spans="1:11" s="4" customFormat="1" ht="23.25" hidden="1" x14ac:dyDescent="0.25">
      <c r="A94" s="5" t="s">
        <v>571</v>
      </c>
      <c r="B94" s="6" t="s">
        <v>187</v>
      </c>
      <c r="C94" s="7" t="s">
        <v>5</v>
      </c>
      <c r="D94" s="7">
        <v>10</v>
      </c>
      <c r="E94" s="18">
        <v>235.43</v>
      </c>
      <c r="F94" s="19">
        <f t="shared" si="4"/>
        <v>2354.3000000000002</v>
      </c>
      <c r="H94" s="37">
        <v>0</v>
      </c>
      <c r="I94" s="39">
        <f t="shared" si="5"/>
        <v>0</v>
      </c>
      <c r="K94" s="46"/>
    </row>
    <row r="95" spans="1:11" s="4" customFormat="1" ht="23.25" hidden="1" x14ac:dyDescent="0.25">
      <c r="A95" s="5" t="s">
        <v>572</v>
      </c>
      <c r="B95" s="6" t="s">
        <v>188</v>
      </c>
      <c r="C95" s="7" t="s">
        <v>5</v>
      </c>
      <c r="D95" s="7">
        <v>15</v>
      </c>
      <c r="E95" s="18">
        <v>171.77</v>
      </c>
      <c r="F95" s="19">
        <f t="shared" si="4"/>
        <v>2576.5500000000002</v>
      </c>
      <c r="H95" s="40">
        <v>0</v>
      </c>
      <c r="I95" s="39">
        <f t="shared" si="5"/>
        <v>0</v>
      </c>
      <c r="K95" s="46"/>
    </row>
    <row r="96" spans="1:11" s="4" customFormat="1" ht="23.25" hidden="1" x14ac:dyDescent="0.25">
      <c r="A96" s="5" t="s">
        <v>573</v>
      </c>
      <c r="B96" s="6" t="s">
        <v>189</v>
      </c>
      <c r="C96" s="7" t="s">
        <v>5</v>
      </c>
      <c r="D96" s="7">
        <v>2</v>
      </c>
      <c r="E96" s="18">
        <v>214.71</v>
      </c>
      <c r="F96" s="19">
        <f t="shared" si="4"/>
        <v>429.42</v>
      </c>
      <c r="H96" s="37">
        <v>0</v>
      </c>
      <c r="I96" s="39">
        <f t="shared" si="5"/>
        <v>0</v>
      </c>
      <c r="K96" s="46"/>
    </row>
    <row r="97" spans="1:11" s="4" customFormat="1" ht="23.25" hidden="1" x14ac:dyDescent="0.25">
      <c r="A97" s="5" t="s">
        <v>574</v>
      </c>
      <c r="B97" s="6" t="s">
        <v>190</v>
      </c>
      <c r="C97" s="7" t="s">
        <v>5</v>
      </c>
      <c r="D97" s="7">
        <v>30</v>
      </c>
      <c r="E97" s="18">
        <v>208.21</v>
      </c>
      <c r="F97" s="19">
        <f t="shared" si="4"/>
        <v>6246.3</v>
      </c>
      <c r="H97" s="37">
        <v>0</v>
      </c>
      <c r="I97" s="39">
        <f t="shared" si="5"/>
        <v>0</v>
      </c>
      <c r="K97" s="46"/>
    </row>
    <row r="98" spans="1:11" s="4" customFormat="1" ht="23.25" hidden="1" x14ac:dyDescent="0.25">
      <c r="A98" s="5" t="s">
        <v>575</v>
      </c>
      <c r="B98" s="6" t="s">
        <v>191</v>
      </c>
      <c r="C98" s="7" t="s">
        <v>5</v>
      </c>
      <c r="D98" s="7">
        <v>3</v>
      </c>
      <c r="E98" s="18">
        <v>260.26</v>
      </c>
      <c r="F98" s="19">
        <f t="shared" si="4"/>
        <v>780.78</v>
      </c>
      <c r="H98" s="40">
        <v>0</v>
      </c>
      <c r="I98" s="39">
        <f t="shared" si="5"/>
        <v>0</v>
      </c>
      <c r="K98" s="46"/>
    </row>
    <row r="99" spans="1:11" s="4" customFormat="1" ht="23.25" hidden="1" x14ac:dyDescent="0.25">
      <c r="A99" s="5" t="s">
        <v>576</v>
      </c>
      <c r="B99" s="6" t="s">
        <v>1260</v>
      </c>
      <c r="C99" s="7" t="s">
        <v>5</v>
      </c>
      <c r="D99" s="7">
        <v>700</v>
      </c>
      <c r="E99" s="18">
        <v>133.85</v>
      </c>
      <c r="F99" s="19">
        <f t="shared" si="4"/>
        <v>93695</v>
      </c>
      <c r="H99" s="37">
        <v>0</v>
      </c>
      <c r="I99" s="39">
        <f t="shared" si="5"/>
        <v>0</v>
      </c>
      <c r="K99" s="46"/>
    </row>
    <row r="100" spans="1:11" s="4" customFormat="1" ht="23.25" hidden="1" x14ac:dyDescent="0.25">
      <c r="A100" s="5" t="s">
        <v>577</v>
      </c>
      <c r="B100" s="6" t="s">
        <v>1261</v>
      </c>
      <c r="C100" s="7" t="s">
        <v>5</v>
      </c>
      <c r="D100" s="7">
        <v>85</v>
      </c>
      <c r="E100" s="18">
        <v>167.32</v>
      </c>
      <c r="F100" s="19">
        <f t="shared" si="4"/>
        <v>14222.199999999999</v>
      </c>
      <c r="H100" s="37">
        <v>0</v>
      </c>
      <c r="I100" s="39">
        <f t="shared" si="5"/>
        <v>0</v>
      </c>
      <c r="K100" s="46"/>
    </row>
    <row r="101" spans="1:11" s="4" customFormat="1" ht="23.25" hidden="1" x14ac:dyDescent="0.25">
      <c r="A101" s="5" t="s">
        <v>578</v>
      </c>
      <c r="B101" s="6" t="s">
        <v>193</v>
      </c>
      <c r="C101" s="7" t="s">
        <v>5</v>
      </c>
      <c r="D101" s="7">
        <v>2250</v>
      </c>
      <c r="E101" s="18">
        <v>50.18</v>
      </c>
      <c r="F101" s="19">
        <f t="shared" si="4"/>
        <v>112905</v>
      </c>
      <c r="H101" s="40">
        <v>0</v>
      </c>
      <c r="I101" s="39">
        <f t="shared" si="5"/>
        <v>0</v>
      </c>
      <c r="K101" s="46"/>
    </row>
    <row r="102" spans="1:11" s="4" customFormat="1" ht="23.25" hidden="1" x14ac:dyDescent="0.25">
      <c r="A102" s="5" t="s">
        <v>579</v>
      </c>
      <c r="B102" s="6" t="s">
        <v>194</v>
      </c>
      <c r="C102" s="7" t="s">
        <v>5</v>
      </c>
      <c r="D102" s="7">
        <v>250</v>
      </c>
      <c r="E102" s="18">
        <v>62.72</v>
      </c>
      <c r="F102" s="19">
        <f t="shared" si="4"/>
        <v>15680</v>
      </c>
      <c r="H102" s="37">
        <v>0</v>
      </c>
      <c r="I102" s="39">
        <f t="shared" si="5"/>
        <v>0</v>
      </c>
      <c r="K102" s="46"/>
    </row>
    <row r="103" spans="1:11" s="4" customFormat="1" ht="23.25" hidden="1" x14ac:dyDescent="0.25">
      <c r="A103" s="5" t="s">
        <v>580</v>
      </c>
      <c r="B103" s="6" t="s">
        <v>1222</v>
      </c>
      <c r="C103" s="7" t="s">
        <v>5</v>
      </c>
      <c r="D103" s="7">
        <v>90</v>
      </c>
      <c r="E103" s="18">
        <v>138.11000000000001</v>
      </c>
      <c r="F103" s="19">
        <f t="shared" si="4"/>
        <v>12429.900000000001</v>
      </c>
      <c r="H103" s="37">
        <v>0</v>
      </c>
      <c r="I103" s="39">
        <f t="shared" si="5"/>
        <v>0</v>
      </c>
      <c r="K103" s="46"/>
    </row>
    <row r="104" spans="1:11" s="4" customFormat="1" ht="23.25" hidden="1" x14ac:dyDescent="0.25">
      <c r="A104" s="5" t="s">
        <v>581</v>
      </c>
      <c r="B104" s="6" t="s">
        <v>1223</v>
      </c>
      <c r="C104" s="7" t="s">
        <v>5</v>
      </c>
      <c r="D104" s="7">
        <v>90</v>
      </c>
      <c r="E104" s="18">
        <v>253.65</v>
      </c>
      <c r="F104" s="19">
        <f t="shared" si="4"/>
        <v>22828.5</v>
      </c>
      <c r="H104" s="40">
        <v>0</v>
      </c>
      <c r="I104" s="39">
        <f t="shared" si="5"/>
        <v>0</v>
      </c>
      <c r="K104" s="46"/>
    </row>
    <row r="105" spans="1:11" s="4" customFormat="1" ht="46.5" hidden="1" x14ac:dyDescent="0.25">
      <c r="A105" s="5" t="s">
        <v>582</v>
      </c>
      <c r="B105" s="6" t="s">
        <v>195</v>
      </c>
      <c r="C105" s="7" t="s">
        <v>5</v>
      </c>
      <c r="D105" s="7">
        <v>20</v>
      </c>
      <c r="E105" s="18">
        <v>253.65</v>
      </c>
      <c r="F105" s="19">
        <f t="shared" si="4"/>
        <v>5073</v>
      </c>
      <c r="H105" s="37">
        <v>0</v>
      </c>
      <c r="I105" s="39">
        <f t="shared" si="5"/>
        <v>0</v>
      </c>
      <c r="K105" s="46"/>
    </row>
    <row r="106" spans="1:11" s="4" customFormat="1" ht="23.25" hidden="1" x14ac:dyDescent="0.25">
      <c r="A106" s="5" t="s">
        <v>583</v>
      </c>
      <c r="B106" s="6" t="s">
        <v>196</v>
      </c>
      <c r="C106" s="7" t="s">
        <v>5</v>
      </c>
      <c r="D106" s="7">
        <v>100</v>
      </c>
      <c r="E106" s="18">
        <v>158.26</v>
      </c>
      <c r="F106" s="19">
        <f t="shared" si="4"/>
        <v>15826</v>
      </c>
      <c r="H106" s="37">
        <v>0</v>
      </c>
      <c r="I106" s="39">
        <f t="shared" si="5"/>
        <v>0</v>
      </c>
      <c r="K106" s="46"/>
    </row>
    <row r="107" spans="1:11" s="4" customFormat="1" ht="23.25" hidden="1" x14ac:dyDescent="0.25">
      <c r="A107" s="5" t="s">
        <v>584</v>
      </c>
      <c r="B107" s="6" t="s">
        <v>1112</v>
      </c>
      <c r="C107" s="7" t="s">
        <v>5</v>
      </c>
      <c r="D107" s="7">
        <v>30</v>
      </c>
      <c r="E107" s="18">
        <v>124.87</v>
      </c>
      <c r="F107" s="19">
        <f t="shared" si="4"/>
        <v>3746.1000000000004</v>
      </c>
      <c r="H107" s="40">
        <v>0</v>
      </c>
      <c r="I107" s="39">
        <f t="shared" si="5"/>
        <v>0</v>
      </c>
      <c r="K107" s="46"/>
    </row>
    <row r="108" spans="1:11" s="4" customFormat="1" ht="23.25" hidden="1" x14ac:dyDescent="0.25">
      <c r="A108" s="5" t="s">
        <v>585</v>
      </c>
      <c r="B108" s="6" t="s">
        <v>1224</v>
      </c>
      <c r="C108" s="7" t="s">
        <v>5</v>
      </c>
      <c r="D108" s="7">
        <v>100</v>
      </c>
      <c r="E108" s="18">
        <v>44.57</v>
      </c>
      <c r="F108" s="19">
        <f t="shared" si="4"/>
        <v>4457</v>
      </c>
      <c r="H108" s="37">
        <v>0</v>
      </c>
      <c r="I108" s="39">
        <f t="shared" si="5"/>
        <v>0</v>
      </c>
      <c r="K108" s="46"/>
    </row>
    <row r="109" spans="1:11" s="4" customFormat="1" ht="23.25" hidden="1" x14ac:dyDescent="0.25">
      <c r="A109" s="5" t="s">
        <v>586</v>
      </c>
      <c r="B109" s="6" t="s">
        <v>1113</v>
      </c>
      <c r="C109" s="7" t="s">
        <v>5</v>
      </c>
      <c r="D109" s="7">
        <v>70</v>
      </c>
      <c r="E109" s="18">
        <v>306</v>
      </c>
      <c r="F109" s="19">
        <f t="shared" si="4"/>
        <v>21420</v>
      </c>
      <c r="H109" s="37">
        <v>0</v>
      </c>
      <c r="I109" s="39">
        <f t="shared" si="5"/>
        <v>0</v>
      </c>
      <c r="K109" s="46"/>
    </row>
    <row r="110" spans="1:11" s="4" customFormat="1" ht="69.75" hidden="1" x14ac:dyDescent="0.25">
      <c r="A110" s="5" t="s">
        <v>587</v>
      </c>
      <c r="B110" s="6" t="s">
        <v>1107</v>
      </c>
      <c r="C110" s="7" t="s">
        <v>5</v>
      </c>
      <c r="D110" s="7">
        <v>30</v>
      </c>
      <c r="E110" s="18">
        <v>306</v>
      </c>
      <c r="F110" s="19">
        <f t="shared" si="4"/>
        <v>9180</v>
      </c>
      <c r="H110" s="40">
        <v>0</v>
      </c>
      <c r="I110" s="39">
        <f t="shared" si="5"/>
        <v>0</v>
      </c>
      <c r="K110" s="46"/>
    </row>
    <row r="111" spans="1:11" s="4" customFormat="1" ht="69.75" hidden="1" x14ac:dyDescent="0.25">
      <c r="A111" s="5" t="s">
        <v>588</v>
      </c>
      <c r="B111" s="6" t="s">
        <v>1225</v>
      </c>
      <c r="C111" s="7" t="s">
        <v>5</v>
      </c>
      <c r="D111" s="7">
        <v>5</v>
      </c>
      <c r="E111" s="18">
        <v>382.5</v>
      </c>
      <c r="F111" s="19">
        <f t="shared" si="4"/>
        <v>1912.5</v>
      </c>
      <c r="H111" s="37">
        <v>0</v>
      </c>
      <c r="I111" s="39">
        <f t="shared" si="5"/>
        <v>0</v>
      </c>
      <c r="K111" s="46"/>
    </row>
    <row r="112" spans="1:11" s="4" customFormat="1" ht="46.5" hidden="1" x14ac:dyDescent="0.25">
      <c r="A112" s="5" t="s">
        <v>589</v>
      </c>
      <c r="B112" s="6" t="s">
        <v>1232</v>
      </c>
      <c r="C112" s="7" t="s">
        <v>5</v>
      </c>
      <c r="D112" s="7">
        <v>50</v>
      </c>
      <c r="E112" s="18">
        <v>138.11000000000001</v>
      </c>
      <c r="F112" s="19">
        <f t="shared" si="4"/>
        <v>6905.5000000000009</v>
      </c>
      <c r="H112" s="37">
        <v>0</v>
      </c>
      <c r="I112" s="39">
        <f t="shared" si="5"/>
        <v>0</v>
      </c>
      <c r="K112" s="46"/>
    </row>
    <row r="113" spans="1:11" s="4" customFormat="1" ht="46.5" hidden="1" x14ac:dyDescent="0.25">
      <c r="A113" s="5" t="s">
        <v>590</v>
      </c>
      <c r="B113" s="6" t="s">
        <v>1233</v>
      </c>
      <c r="C113" s="7" t="s">
        <v>5</v>
      </c>
      <c r="D113" s="7">
        <v>10</v>
      </c>
      <c r="E113" s="18">
        <v>172.64</v>
      </c>
      <c r="F113" s="19">
        <f t="shared" si="4"/>
        <v>1726.3999999999999</v>
      </c>
      <c r="H113" s="40">
        <v>0</v>
      </c>
      <c r="I113" s="39">
        <f t="shared" si="5"/>
        <v>0</v>
      </c>
      <c r="K113" s="46"/>
    </row>
    <row r="114" spans="1:11" s="4" customFormat="1" ht="23.25" x14ac:dyDescent="0.25">
      <c r="A114" s="5" t="s">
        <v>591</v>
      </c>
      <c r="B114" s="6" t="s">
        <v>192</v>
      </c>
      <c r="C114" s="7" t="s">
        <v>9</v>
      </c>
      <c r="D114" s="7">
        <v>100</v>
      </c>
      <c r="E114" s="18">
        <v>69.02</v>
      </c>
      <c r="F114" s="19">
        <f t="shared" si="4"/>
        <v>6902</v>
      </c>
      <c r="H114" s="37">
        <v>1</v>
      </c>
      <c r="I114" s="39">
        <f t="shared" si="5"/>
        <v>6902</v>
      </c>
      <c r="K114" s="46"/>
    </row>
    <row r="115" spans="1:11" s="4" customFormat="1" ht="23.25" x14ac:dyDescent="0.25">
      <c r="A115" s="5" t="s">
        <v>592</v>
      </c>
      <c r="B115" s="6" t="s">
        <v>202</v>
      </c>
      <c r="C115" s="7" t="s">
        <v>9</v>
      </c>
      <c r="D115" s="7">
        <v>250</v>
      </c>
      <c r="E115" s="18">
        <v>54.25</v>
      </c>
      <c r="F115" s="19">
        <f t="shared" si="4"/>
        <v>13562.5</v>
      </c>
      <c r="H115" s="37">
        <v>1</v>
      </c>
      <c r="I115" s="39">
        <f t="shared" si="5"/>
        <v>13562.5</v>
      </c>
      <c r="K115" s="46"/>
    </row>
    <row r="116" spans="1:11" s="4" customFormat="1" ht="23.25" x14ac:dyDescent="0.25">
      <c r="A116" s="17" t="s">
        <v>593</v>
      </c>
      <c r="B116" s="6" t="s">
        <v>203</v>
      </c>
      <c r="C116" s="7" t="s">
        <v>9</v>
      </c>
      <c r="D116" s="7">
        <v>373</v>
      </c>
      <c r="E116" s="18">
        <v>128.09</v>
      </c>
      <c r="F116" s="19">
        <f t="shared" si="4"/>
        <v>47777.57</v>
      </c>
      <c r="H116" s="37">
        <v>1</v>
      </c>
      <c r="I116" s="39">
        <f t="shared" si="5"/>
        <v>47777.57</v>
      </c>
      <c r="K116" s="46"/>
    </row>
    <row r="117" spans="1:11" s="4" customFormat="1" ht="23.25" x14ac:dyDescent="0.25">
      <c r="A117" s="5" t="s">
        <v>594</v>
      </c>
      <c r="B117" s="6" t="s">
        <v>204</v>
      </c>
      <c r="C117" s="7" t="s">
        <v>9</v>
      </c>
      <c r="D117" s="7">
        <v>250</v>
      </c>
      <c r="E117" s="18">
        <v>136.79</v>
      </c>
      <c r="F117" s="19">
        <f t="shared" si="4"/>
        <v>34197.5</v>
      </c>
      <c r="H117" s="37">
        <v>1</v>
      </c>
      <c r="I117" s="39">
        <f t="shared" si="5"/>
        <v>34197.5</v>
      </c>
      <c r="K117" s="46"/>
    </row>
    <row r="118" spans="1:11" s="4" customFormat="1" ht="23.25" x14ac:dyDescent="0.25">
      <c r="A118" s="17" t="s">
        <v>595</v>
      </c>
      <c r="B118" s="6" t="s">
        <v>205</v>
      </c>
      <c r="C118" s="7" t="s">
        <v>9</v>
      </c>
      <c r="D118" s="7">
        <v>250</v>
      </c>
      <c r="E118" s="18">
        <v>81.73</v>
      </c>
      <c r="F118" s="19">
        <f t="shared" si="4"/>
        <v>20432.5</v>
      </c>
      <c r="H118" s="37">
        <v>1</v>
      </c>
      <c r="I118" s="39">
        <f t="shared" si="5"/>
        <v>20432.5</v>
      </c>
      <c r="K118" s="46"/>
    </row>
    <row r="119" spans="1:11" s="4" customFormat="1" ht="23.25" x14ac:dyDescent="0.25">
      <c r="A119" s="5" t="s">
        <v>596</v>
      </c>
      <c r="B119" s="6" t="s">
        <v>206</v>
      </c>
      <c r="C119" s="7" t="s">
        <v>9</v>
      </c>
      <c r="D119" s="7">
        <v>250</v>
      </c>
      <c r="E119" s="18">
        <v>207.42</v>
      </c>
      <c r="F119" s="19">
        <f t="shared" si="4"/>
        <v>51855</v>
      </c>
      <c r="H119" s="37">
        <v>1</v>
      </c>
      <c r="I119" s="39">
        <f t="shared" si="5"/>
        <v>51855</v>
      </c>
      <c r="K119" s="46"/>
    </row>
    <row r="120" spans="1:11" s="4" customFormat="1" ht="23.25" x14ac:dyDescent="0.25">
      <c r="A120" s="17" t="s">
        <v>597</v>
      </c>
      <c r="B120" s="6" t="s">
        <v>1262</v>
      </c>
      <c r="C120" s="7" t="s">
        <v>9</v>
      </c>
      <c r="D120" s="7">
        <v>210</v>
      </c>
      <c r="E120" s="18">
        <v>144.94</v>
      </c>
      <c r="F120" s="19">
        <f t="shared" si="4"/>
        <v>30437.399999999998</v>
      </c>
      <c r="H120" s="37">
        <v>1</v>
      </c>
      <c r="I120" s="39">
        <f t="shared" si="5"/>
        <v>30437.399999999998</v>
      </c>
      <c r="K120" s="46"/>
    </row>
    <row r="121" spans="1:11" s="4" customFormat="1" ht="23.25" hidden="1" x14ac:dyDescent="0.25">
      <c r="A121" s="5" t="s">
        <v>598</v>
      </c>
      <c r="B121" s="6" t="s">
        <v>197</v>
      </c>
      <c r="C121" s="7" t="s">
        <v>12</v>
      </c>
      <c r="D121" s="7">
        <v>8000</v>
      </c>
      <c r="E121" s="18">
        <v>2.65</v>
      </c>
      <c r="F121" s="19">
        <f t="shared" si="4"/>
        <v>21200</v>
      </c>
      <c r="H121" s="37">
        <v>0</v>
      </c>
      <c r="I121" s="39">
        <f t="shared" si="5"/>
        <v>0</v>
      </c>
      <c r="K121" s="46"/>
    </row>
    <row r="122" spans="1:11" s="4" customFormat="1" ht="23.25" hidden="1" x14ac:dyDescent="0.25">
      <c r="A122" s="17" t="s">
        <v>599</v>
      </c>
      <c r="B122" s="6" t="s">
        <v>198</v>
      </c>
      <c r="C122" s="7" t="s">
        <v>12</v>
      </c>
      <c r="D122" s="7">
        <v>6500</v>
      </c>
      <c r="E122" s="18">
        <v>2.2400000000000002</v>
      </c>
      <c r="F122" s="19">
        <f t="shared" si="4"/>
        <v>14560.000000000002</v>
      </c>
      <c r="H122" s="40">
        <v>0</v>
      </c>
      <c r="I122" s="39">
        <f t="shared" si="5"/>
        <v>0</v>
      </c>
      <c r="K122" s="46"/>
    </row>
    <row r="123" spans="1:11" s="4" customFormat="1" ht="23.25" hidden="1" x14ac:dyDescent="0.25">
      <c r="A123" s="5" t="s">
        <v>600</v>
      </c>
      <c r="B123" s="6" t="s">
        <v>199</v>
      </c>
      <c r="C123" s="7" t="s">
        <v>11</v>
      </c>
      <c r="D123" s="7">
        <v>1470</v>
      </c>
      <c r="E123" s="18">
        <v>24.47</v>
      </c>
      <c r="F123" s="19">
        <f t="shared" si="4"/>
        <v>35970.9</v>
      </c>
      <c r="H123" s="37">
        <v>0</v>
      </c>
      <c r="I123" s="39">
        <f t="shared" si="5"/>
        <v>0</v>
      </c>
      <c r="K123" s="46"/>
    </row>
    <row r="124" spans="1:11" s="4" customFormat="1" ht="23.25" hidden="1" x14ac:dyDescent="0.25">
      <c r="A124" s="17" t="s">
        <v>601</v>
      </c>
      <c r="B124" s="6" t="s">
        <v>200</v>
      </c>
      <c r="C124" s="7" t="s">
        <v>11</v>
      </c>
      <c r="D124" s="7">
        <v>1470</v>
      </c>
      <c r="E124" s="18">
        <v>39.659999999999997</v>
      </c>
      <c r="F124" s="19">
        <f t="shared" si="4"/>
        <v>58300.2</v>
      </c>
      <c r="H124" s="37">
        <v>0</v>
      </c>
      <c r="I124" s="39">
        <f t="shared" si="5"/>
        <v>0</v>
      </c>
      <c r="K124" s="46"/>
    </row>
    <row r="125" spans="1:11" s="4" customFormat="1" ht="23.25" hidden="1" x14ac:dyDescent="0.25">
      <c r="A125" s="5" t="s">
        <v>1110</v>
      </c>
      <c r="B125" s="6" t="s">
        <v>510</v>
      </c>
      <c r="C125" s="7" t="s">
        <v>1100</v>
      </c>
      <c r="D125" s="7">
        <v>20000</v>
      </c>
      <c r="E125" s="18">
        <v>4.8099999999999996</v>
      </c>
      <c r="F125" s="19">
        <f t="shared" si="4"/>
        <v>96199.999999999985</v>
      </c>
      <c r="H125" s="40">
        <v>0</v>
      </c>
      <c r="I125" s="39">
        <f t="shared" si="5"/>
        <v>0</v>
      </c>
      <c r="K125" s="46"/>
    </row>
    <row r="126" spans="1:11" s="4" customFormat="1" ht="23.25" hidden="1" x14ac:dyDescent="0.25">
      <c r="A126" s="17" t="s">
        <v>1111</v>
      </c>
      <c r="B126" s="6" t="s">
        <v>201</v>
      </c>
      <c r="C126" s="7" t="s">
        <v>9</v>
      </c>
      <c r="D126" s="7">
        <v>570</v>
      </c>
      <c r="E126" s="18">
        <v>296.33</v>
      </c>
      <c r="F126" s="19">
        <f t="shared" si="4"/>
        <v>168908.09999999998</v>
      </c>
      <c r="H126" s="37">
        <v>0</v>
      </c>
      <c r="I126" s="39">
        <f t="shared" si="5"/>
        <v>0</v>
      </c>
      <c r="K126" s="46"/>
    </row>
    <row r="127" spans="1:11" s="4" customFormat="1" ht="23.25" hidden="1" x14ac:dyDescent="0.25">
      <c r="A127" s="5" t="s">
        <v>1240</v>
      </c>
      <c r="B127" s="6" t="s">
        <v>1264</v>
      </c>
      <c r="C127" s="7" t="s">
        <v>9</v>
      </c>
      <c r="D127" s="7">
        <v>2675</v>
      </c>
      <c r="E127" s="18">
        <v>55.22</v>
      </c>
      <c r="F127" s="19">
        <f t="shared" si="4"/>
        <v>147713.5</v>
      </c>
      <c r="H127" s="37">
        <v>0</v>
      </c>
      <c r="I127" s="39">
        <f t="shared" si="5"/>
        <v>0</v>
      </c>
      <c r="K127" s="46"/>
    </row>
    <row r="128" spans="1:11" s="4" customFormat="1" ht="23.25" hidden="1" x14ac:dyDescent="0.25">
      <c r="A128" s="17" t="s">
        <v>1241</v>
      </c>
      <c r="B128" s="6" t="s">
        <v>1263</v>
      </c>
      <c r="C128" s="7" t="s">
        <v>9</v>
      </c>
      <c r="D128" s="7">
        <v>1100</v>
      </c>
      <c r="E128" s="18">
        <v>41.45</v>
      </c>
      <c r="F128" s="19">
        <f t="shared" si="4"/>
        <v>45595</v>
      </c>
      <c r="H128" s="40">
        <v>0</v>
      </c>
      <c r="I128" s="39">
        <f t="shared" si="5"/>
        <v>0</v>
      </c>
      <c r="K128" s="46"/>
    </row>
    <row r="129" spans="1:11" s="4" customFormat="1" ht="23.25" hidden="1" x14ac:dyDescent="0.25">
      <c r="A129" s="28" t="s">
        <v>1117</v>
      </c>
      <c r="B129" s="23"/>
      <c r="C129" s="23"/>
      <c r="D129" s="23"/>
      <c r="E129" s="23"/>
      <c r="F129" s="24"/>
      <c r="H129" s="35"/>
      <c r="I129" s="36"/>
      <c r="K129" s="46"/>
    </row>
    <row r="130" spans="1:11" s="4" customFormat="1" ht="23.25" hidden="1" x14ac:dyDescent="0.25">
      <c r="A130" s="5" t="s">
        <v>35</v>
      </c>
      <c r="B130" s="6" t="s">
        <v>1197</v>
      </c>
      <c r="C130" s="7" t="s">
        <v>13</v>
      </c>
      <c r="D130" s="7">
        <v>10</v>
      </c>
      <c r="E130" s="18">
        <v>798.2</v>
      </c>
      <c r="F130" s="19">
        <f t="shared" ref="F130:F191" si="6">IFERROR(D130*E130,"")</f>
        <v>7982</v>
      </c>
      <c r="H130" s="40">
        <v>0</v>
      </c>
      <c r="I130" s="39">
        <f t="shared" si="5"/>
        <v>0</v>
      </c>
      <c r="K130" s="46"/>
    </row>
    <row r="131" spans="1:11" s="4" customFormat="1" ht="23.25" hidden="1" x14ac:dyDescent="0.25">
      <c r="A131" s="17" t="s">
        <v>36</v>
      </c>
      <c r="B131" s="6" t="s">
        <v>1198</v>
      </c>
      <c r="C131" s="7" t="s">
        <v>10</v>
      </c>
      <c r="D131" s="7">
        <v>2</v>
      </c>
      <c r="E131" s="18">
        <v>15.06</v>
      </c>
      <c r="F131" s="19">
        <f t="shared" si="6"/>
        <v>30.12</v>
      </c>
      <c r="H131" s="37">
        <v>0</v>
      </c>
      <c r="I131" s="39">
        <f t="shared" si="5"/>
        <v>0</v>
      </c>
      <c r="K131" s="46"/>
    </row>
    <row r="132" spans="1:11" s="4" customFormat="1" ht="23.25" hidden="1" x14ac:dyDescent="0.25">
      <c r="A132" s="5" t="s">
        <v>37</v>
      </c>
      <c r="B132" s="6" t="s">
        <v>207</v>
      </c>
      <c r="C132" s="7" t="s">
        <v>10</v>
      </c>
      <c r="D132" s="7">
        <v>2</v>
      </c>
      <c r="E132" s="18">
        <v>21.38</v>
      </c>
      <c r="F132" s="19">
        <f t="shared" si="6"/>
        <v>42.76</v>
      </c>
      <c r="H132" s="37">
        <v>0</v>
      </c>
      <c r="I132" s="39">
        <f t="shared" si="5"/>
        <v>0</v>
      </c>
      <c r="K132" s="46"/>
    </row>
    <row r="133" spans="1:11" s="4" customFormat="1" ht="23.25" hidden="1" x14ac:dyDescent="0.25">
      <c r="A133" s="17" t="s">
        <v>38</v>
      </c>
      <c r="B133" s="6" t="s">
        <v>208</v>
      </c>
      <c r="C133" s="7" t="s">
        <v>10</v>
      </c>
      <c r="D133" s="7">
        <v>2</v>
      </c>
      <c r="E133" s="18">
        <v>192.43</v>
      </c>
      <c r="F133" s="19">
        <f t="shared" si="6"/>
        <v>384.86</v>
      </c>
      <c r="H133" s="40">
        <v>0</v>
      </c>
      <c r="I133" s="39">
        <f t="shared" si="5"/>
        <v>0</v>
      </c>
      <c r="K133" s="46"/>
    </row>
    <row r="134" spans="1:11" s="4" customFormat="1" ht="23.25" hidden="1" x14ac:dyDescent="0.25">
      <c r="A134" s="5" t="s">
        <v>39</v>
      </c>
      <c r="B134" s="6" t="s">
        <v>1322</v>
      </c>
      <c r="C134" s="7" t="s">
        <v>10</v>
      </c>
      <c r="D134" s="7">
        <v>10</v>
      </c>
      <c r="E134" s="18">
        <v>61.99</v>
      </c>
      <c r="F134" s="19">
        <f t="shared" si="6"/>
        <v>619.9</v>
      </c>
      <c r="H134" s="37">
        <v>0</v>
      </c>
      <c r="I134" s="39">
        <f t="shared" si="5"/>
        <v>0</v>
      </c>
      <c r="K134" s="46"/>
    </row>
    <row r="135" spans="1:11" s="4" customFormat="1" ht="46.5" hidden="1" x14ac:dyDescent="0.25">
      <c r="A135" s="17" t="s">
        <v>40</v>
      </c>
      <c r="B135" s="6" t="s">
        <v>209</v>
      </c>
      <c r="C135" s="7" t="s">
        <v>10</v>
      </c>
      <c r="D135" s="7">
        <v>2</v>
      </c>
      <c r="E135" s="18">
        <v>840.13</v>
      </c>
      <c r="F135" s="19">
        <f t="shared" si="6"/>
        <v>1680.26</v>
      </c>
      <c r="H135" s="37">
        <v>0</v>
      </c>
      <c r="I135" s="39">
        <f t="shared" si="5"/>
        <v>0</v>
      </c>
      <c r="K135" s="46"/>
    </row>
    <row r="136" spans="1:11" s="4" customFormat="1" ht="23.25" hidden="1" x14ac:dyDescent="0.25">
      <c r="A136" s="5" t="s">
        <v>41</v>
      </c>
      <c r="B136" s="6" t="s">
        <v>210</v>
      </c>
      <c r="C136" s="7" t="s">
        <v>10</v>
      </c>
      <c r="D136" s="7">
        <v>70</v>
      </c>
      <c r="E136" s="18">
        <v>6.23</v>
      </c>
      <c r="F136" s="19">
        <f t="shared" si="6"/>
        <v>436.1</v>
      </c>
      <c r="H136" s="40">
        <v>0</v>
      </c>
      <c r="I136" s="39">
        <f t="shared" si="5"/>
        <v>0</v>
      </c>
      <c r="K136" s="46"/>
    </row>
    <row r="137" spans="1:11" s="4" customFormat="1" ht="23.25" hidden="1" x14ac:dyDescent="0.25">
      <c r="A137" s="17" t="s">
        <v>42</v>
      </c>
      <c r="B137" s="6" t="s">
        <v>211</v>
      </c>
      <c r="C137" s="7" t="s">
        <v>10</v>
      </c>
      <c r="D137" s="7">
        <v>20</v>
      </c>
      <c r="E137" s="18">
        <v>37.01</v>
      </c>
      <c r="F137" s="19">
        <f t="shared" si="6"/>
        <v>740.19999999999993</v>
      </c>
      <c r="H137" s="37">
        <v>0</v>
      </c>
      <c r="I137" s="39">
        <f t="shared" si="5"/>
        <v>0</v>
      </c>
      <c r="K137" s="46"/>
    </row>
    <row r="138" spans="1:11" s="4" customFormat="1" ht="23.25" hidden="1" x14ac:dyDescent="0.25">
      <c r="A138" s="5" t="s">
        <v>43</v>
      </c>
      <c r="B138" s="6" t="s">
        <v>212</v>
      </c>
      <c r="C138" s="7" t="s">
        <v>10</v>
      </c>
      <c r="D138" s="7">
        <v>10</v>
      </c>
      <c r="E138" s="18">
        <v>21.38</v>
      </c>
      <c r="F138" s="19">
        <f t="shared" si="6"/>
        <v>213.79999999999998</v>
      </c>
      <c r="H138" s="37">
        <v>0</v>
      </c>
      <c r="I138" s="39">
        <f t="shared" si="5"/>
        <v>0</v>
      </c>
      <c r="K138" s="46"/>
    </row>
    <row r="139" spans="1:11" s="4" customFormat="1" ht="23.25" hidden="1" x14ac:dyDescent="0.25">
      <c r="A139" s="17" t="s">
        <v>607</v>
      </c>
      <c r="B139" s="6" t="s">
        <v>213</v>
      </c>
      <c r="C139" s="7" t="s">
        <v>10</v>
      </c>
      <c r="D139" s="7">
        <v>2</v>
      </c>
      <c r="E139" s="18">
        <v>22.92</v>
      </c>
      <c r="F139" s="19">
        <f t="shared" si="6"/>
        <v>45.84</v>
      </c>
      <c r="H139" s="40">
        <v>0</v>
      </c>
      <c r="I139" s="39">
        <f t="shared" si="5"/>
        <v>0</v>
      </c>
      <c r="K139" s="46"/>
    </row>
    <row r="140" spans="1:11" s="4" customFormat="1" ht="23.25" hidden="1" x14ac:dyDescent="0.25">
      <c r="A140" s="5" t="s">
        <v>608</v>
      </c>
      <c r="B140" s="6" t="s">
        <v>214</v>
      </c>
      <c r="C140" s="7" t="s">
        <v>10</v>
      </c>
      <c r="D140" s="7">
        <v>2</v>
      </c>
      <c r="E140" s="18">
        <v>54.29</v>
      </c>
      <c r="F140" s="19">
        <f t="shared" si="6"/>
        <v>108.58</v>
      </c>
      <c r="H140" s="37">
        <v>0</v>
      </c>
      <c r="I140" s="39">
        <f t="shared" si="5"/>
        <v>0</v>
      </c>
      <c r="K140" s="46"/>
    </row>
    <row r="141" spans="1:11" s="4" customFormat="1" ht="23.25" hidden="1" x14ac:dyDescent="0.25">
      <c r="A141" s="17" t="s">
        <v>609</v>
      </c>
      <c r="B141" s="6" t="s">
        <v>605</v>
      </c>
      <c r="C141" s="7" t="s">
        <v>10</v>
      </c>
      <c r="D141" s="7">
        <v>2</v>
      </c>
      <c r="E141" s="18">
        <v>429.35</v>
      </c>
      <c r="F141" s="19">
        <f t="shared" si="6"/>
        <v>858.7</v>
      </c>
      <c r="H141" s="37">
        <v>0</v>
      </c>
      <c r="I141" s="39">
        <f t="shared" si="5"/>
        <v>0</v>
      </c>
      <c r="K141" s="46"/>
    </row>
    <row r="142" spans="1:11" s="4" customFormat="1" ht="23.25" hidden="1" x14ac:dyDescent="0.25">
      <c r="A142" s="5" t="s">
        <v>44</v>
      </c>
      <c r="B142" s="6" t="s">
        <v>219</v>
      </c>
      <c r="C142" s="7" t="s">
        <v>13</v>
      </c>
      <c r="D142" s="7">
        <v>500</v>
      </c>
      <c r="E142" s="18">
        <v>1.17</v>
      </c>
      <c r="F142" s="19">
        <f t="shared" si="6"/>
        <v>585</v>
      </c>
      <c r="H142" s="40">
        <v>0</v>
      </c>
      <c r="I142" s="39">
        <f t="shared" si="5"/>
        <v>0</v>
      </c>
      <c r="K142" s="46"/>
    </row>
    <row r="143" spans="1:11" s="4" customFormat="1" ht="23.25" hidden="1" x14ac:dyDescent="0.25">
      <c r="A143" s="17" t="s">
        <v>45</v>
      </c>
      <c r="B143" s="6" t="s">
        <v>216</v>
      </c>
      <c r="C143" s="7" t="s">
        <v>13</v>
      </c>
      <c r="D143" s="7">
        <v>300</v>
      </c>
      <c r="E143" s="18">
        <v>2.65</v>
      </c>
      <c r="F143" s="19">
        <f t="shared" si="6"/>
        <v>795</v>
      </c>
      <c r="H143" s="37">
        <v>0</v>
      </c>
      <c r="I143" s="39">
        <f t="shared" si="5"/>
        <v>0</v>
      </c>
      <c r="K143" s="46"/>
    </row>
    <row r="144" spans="1:11" s="4" customFormat="1" ht="23.25" hidden="1" x14ac:dyDescent="0.25">
      <c r="A144" s="5" t="s">
        <v>46</v>
      </c>
      <c r="B144" s="6" t="s">
        <v>217</v>
      </c>
      <c r="C144" s="7" t="s">
        <v>13</v>
      </c>
      <c r="D144" s="7">
        <v>300</v>
      </c>
      <c r="E144" s="18">
        <v>4.0599999999999996</v>
      </c>
      <c r="F144" s="19">
        <f t="shared" si="6"/>
        <v>1217.9999999999998</v>
      </c>
      <c r="H144" s="37">
        <v>0</v>
      </c>
      <c r="I144" s="39">
        <f t="shared" si="5"/>
        <v>0</v>
      </c>
      <c r="K144" s="46"/>
    </row>
    <row r="145" spans="1:11" s="4" customFormat="1" ht="23.25" hidden="1" x14ac:dyDescent="0.25">
      <c r="A145" s="17" t="s">
        <v>47</v>
      </c>
      <c r="B145" s="6" t="s">
        <v>218</v>
      </c>
      <c r="C145" s="7" t="s">
        <v>13</v>
      </c>
      <c r="D145" s="7">
        <v>300</v>
      </c>
      <c r="E145" s="18">
        <v>5.92</v>
      </c>
      <c r="F145" s="19">
        <f t="shared" si="6"/>
        <v>1776</v>
      </c>
      <c r="H145" s="40">
        <v>0</v>
      </c>
      <c r="I145" s="39">
        <f t="shared" si="5"/>
        <v>0</v>
      </c>
      <c r="K145" s="46"/>
    </row>
    <row r="146" spans="1:11" s="4" customFormat="1" ht="23.25" hidden="1" x14ac:dyDescent="0.25">
      <c r="A146" s="5" t="s">
        <v>610</v>
      </c>
      <c r="B146" s="6" t="s">
        <v>215</v>
      </c>
      <c r="C146" s="7" t="s">
        <v>13</v>
      </c>
      <c r="D146" s="7">
        <v>400</v>
      </c>
      <c r="E146" s="18">
        <v>9.6999999999999993</v>
      </c>
      <c r="F146" s="19">
        <f t="shared" si="6"/>
        <v>3879.9999999999995</v>
      </c>
      <c r="H146" s="37">
        <v>0</v>
      </c>
      <c r="I146" s="39">
        <f t="shared" si="5"/>
        <v>0</v>
      </c>
      <c r="K146" s="46"/>
    </row>
    <row r="147" spans="1:11" s="4" customFormat="1" ht="23.25" hidden="1" x14ac:dyDescent="0.25">
      <c r="A147" s="17" t="s">
        <v>611</v>
      </c>
      <c r="B147" s="6" t="s">
        <v>220</v>
      </c>
      <c r="C147" s="7" t="s">
        <v>13</v>
      </c>
      <c r="D147" s="7">
        <v>100</v>
      </c>
      <c r="E147" s="18">
        <v>25.08</v>
      </c>
      <c r="F147" s="19">
        <f t="shared" si="6"/>
        <v>2508</v>
      </c>
      <c r="H147" s="37">
        <v>0</v>
      </c>
      <c r="I147" s="39">
        <f t="shared" ref="I147:I210" si="7">H147*F147</f>
        <v>0</v>
      </c>
      <c r="K147" s="46"/>
    </row>
    <row r="148" spans="1:11" s="4" customFormat="1" ht="23.25" hidden="1" x14ac:dyDescent="0.25">
      <c r="A148" s="5" t="s">
        <v>48</v>
      </c>
      <c r="B148" s="6" t="s">
        <v>221</v>
      </c>
      <c r="C148" s="7" t="s">
        <v>13</v>
      </c>
      <c r="D148" s="7">
        <v>200</v>
      </c>
      <c r="E148" s="18">
        <v>8.4700000000000006</v>
      </c>
      <c r="F148" s="19">
        <f t="shared" si="6"/>
        <v>1694.0000000000002</v>
      </c>
      <c r="H148" s="40">
        <v>0</v>
      </c>
      <c r="I148" s="39">
        <f t="shared" si="7"/>
        <v>0</v>
      </c>
      <c r="K148" s="46"/>
    </row>
    <row r="149" spans="1:11" s="4" customFormat="1" ht="23.25" hidden="1" x14ac:dyDescent="0.25">
      <c r="A149" s="17" t="s">
        <v>49</v>
      </c>
      <c r="B149" s="6" t="s">
        <v>222</v>
      </c>
      <c r="C149" s="7" t="s">
        <v>13</v>
      </c>
      <c r="D149" s="7">
        <v>200</v>
      </c>
      <c r="E149" s="18">
        <v>13.06</v>
      </c>
      <c r="F149" s="19">
        <f t="shared" si="6"/>
        <v>2612</v>
      </c>
      <c r="H149" s="37">
        <v>0</v>
      </c>
      <c r="I149" s="39">
        <f t="shared" si="7"/>
        <v>0</v>
      </c>
      <c r="K149" s="46"/>
    </row>
    <row r="150" spans="1:11" s="4" customFormat="1" ht="23.25" hidden="1" x14ac:dyDescent="0.25">
      <c r="A150" s="5" t="s">
        <v>96</v>
      </c>
      <c r="B150" s="6" t="s">
        <v>223</v>
      </c>
      <c r="C150" s="7" t="s">
        <v>13</v>
      </c>
      <c r="D150" s="7">
        <v>200</v>
      </c>
      <c r="E150" s="18">
        <v>19.989999999999998</v>
      </c>
      <c r="F150" s="19">
        <f t="shared" si="6"/>
        <v>3997.9999999999995</v>
      </c>
      <c r="H150" s="37">
        <v>0</v>
      </c>
      <c r="I150" s="39">
        <f t="shared" si="7"/>
        <v>0</v>
      </c>
      <c r="K150" s="46"/>
    </row>
    <row r="151" spans="1:11" s="4" customFormat="1" ht="23.25" hidden="1" x14ac:dyDescent="0.25">
      <c r="A151" s="17" t="s">
        <v>99</v>
      </c>
      <c r="B151" s="6" t="s">
        <v>224</v>
      </c>
      <c r="C151" s="7" t="s">
        <v>13</v>
      </c>
      <c r="D151" s="7">
        <v>200</v>
      </c>
      <c r="E151" s="18">
        <v>11.23</v>
      </c>
      <c r="F151" s="19">
        <f t="shared" si="6"/>
        <v>2246</v>
      </c>
      <c r="H151" s="40">
        <v>0</v>
      </c>
      <c r="I151" s="39">
        <f t="shared" si="7"/>
        <v>0</v>
      </c>
      <c r="K151" s="46"/>
    </row>
    <row r="152" spans="1:11" s="4" customFormat="1" ht="23.25" hidden="1" x14ac:dyDescent="0.25">
      <c r="A152" s="5" t="s">
        <v>612</v>
      </c>
      <c r="B152" s="6" t="s">
        <v>1199</v>
      </c>
      <c r="C152" s="7" t="s">
        <v>10</v>
      </c>
      <c r="D152" s="7">
        <v>200</v>
      </c>
      <c r="E152" s="18">
        <v>15.74</v>
      </c>
      <c r="F152" s="19">
        <f t="shared" si="6"/>
        <v>3148</v>
      </c>
      <c r="H152" s="37">
        <v>0</v>
      </c>
      <c r="I152" s="39">
        <f t="shared" si="7"/>
        <v>0</v>
      </c>
      <c r="K152" s="46"/>
    </row>
    <row r="153" spans="1:11" s="4" customFormat="1" ht="23.25" hidden="1" x14ac:dyDescent="0.25">
      <c r="A153" s="17" t="s">
        <v>613</v>
      </c>
      <c r="B153" s="6" t="s">
        <v>1318</v>
      </c>
      <c r="C153" s="7" t="s">
        <v>10</v>
      </c>
      <c r="D153" s="7">
        <v>5</v>
      </c>
      <c r="E153" s="18">
        <v>338.19</v>
      </c>
      <c r="F153" s="19">
        <f t="shared" si="6"/>
        <v>1690.95</v>
      </c>
      <c r="H153" s="37">
        <v>0</v>
      </c>
      <c r="I153" s="39">
        <f t="shared" si="7"/>
        <v>0</v>
      </c>
      <c r="K153" s="46"/>
    </row>
    <row r="154" spans="1:11" s="4" customFormat="1" ht="23.25" hidden="1" x14ac:dyDescent="0.25">
      <c r="A154" s="5" t="s">
        <v>614</v>
      </c>
      <c r="B154" s="6" t="s">
        <v>1319</v>
      </c>
      <c r="C154" s="7" t="s">
        <v>10</v>
      </c>
      <c r="D154" s="7">
        <v>5</v>
      </c>
      <c r="E154" s="18">
        <v>243.37</v>
      </c>
      <c r="F154" s="19">
        <f t="shared" si="6"/>
        <v>1216.8499999999999</v>
      </c>
      <c r="H154" s="40">
        <v>0</v>
      </c>
      <c r="I154" s="39">
        <f t="shared" si="7"/>
        <v>0</v>
      </c>
      <c r="K154" s="46"/>
    </row>
    <row r="155" spans="1:11" s="4" customFormat="1" ht="23.25" hidden="1" x14ac:dyDescent="0.25">
      <c r="A155" s="17" t="s">
        <v>615</v>
      </c>
      <c r="B155" s="6" t="s">
        <v>225</v>
      </c>
      <c r="C155" s="7" t="s">
        <v>10</v>
      </c>
      <c r="D155" s="7">
        <v>2</v>
      </c>
      <c r="E155" s="18">
        <v>2356.0500000000002</v>
      </c>
      <c r="F155" s="19">
        <f t="shared" si="6"/>
        <v>4712.1000000000004</v>
      </c>
      <c r="H155" s="37">
        <v>0</v>
      </c>
      <c r="I155" s="39">
        <f t="shared" si="7"/>
        <v>0</v>
      </c>
      <c r="K155" s="46"/>
    </row>
    <row r="156" spans="1:11" s="4" customFormat="1" ht="23.25" hidden="1" x14ac:dyDescent="0.25">
      <c r="A156" s="5" t="s">
        <v>616</v>
      </c>
      <c r="B156" s="6" t="s">
        <v>226</v>
      </c>
      <c r="C156" s="7" t="s">
        <v>10</v>
      </c>
      <c r="D156" s="7">
        <v>8</v>
      </c>
      <c r="E156" s="18">
        <v>48.03</v>
      </c>
      <c r="F156" s="19">
        <f t="shared" si="6"/>
        <v>384.24</v>
      </c>
      <c r="H156" s="37">
        <v>0</v>
      </c>
      <c r="I156" s="39">
        <f t="shared" si="7"/>
        <v>0</v>
      </c>
      <c r="K156" s="46"/>
    </row>
    <row r="157" spans="1:11" s="4" customFormat="1" ht="23.25" hidden="1" x14ac:dyDescent="0.25">
      <c r="A157" s="17" t="s">
        <v>617</v>
      </c>
      <c r="B157" s="6" t="s">
        <v>227</v>
      </c>
      <c r="C157" s="7" t="s">
        <v>10</v>
      </c>
      <c r="D157" s="7">
        <v>5</v>
      </c>
      <c r="E157" s="18">
        <v>92.81</v>
      </c>
      <c r="F157" s="19">
        <f t="shared" si="6"/>
        <v>464.05</v>
      </c>
      <c r="H157" s="40">
        <v>0</v>
      </c>
      <c r="I157" s="39">
        <f t="shared" si="7"/>
        <v>0</v>
      </c>
      <c r="K157" s="46"/>
    </row>
    <row r="158" spans="1:11" s="4" customFormat="1" ht="23.25" hidden="1" x14ac:dyDescent="0.25">
      <c r="A158" s="5" t="s">
        <v>618</v>
      </c>
      <c r="B158" s="6" t="s">
        <v>228</v>
      </c>
      <c r="C158" s="7" t="s">
        <v>10</v>
      </c>
      <c r="D158" s="7">
        <v>5</v>
      </c>
      <c r="E158" s="18">
        <v>114.53</v>
      </c>
      <c r="F158" s="19">
        <f t="shared" si="6"/>
        <v>572.65</v>
      </c>
      <c r="H158" s="37">
        <v>0</v>
      </c>
      <c r="I158" s="39">
        <f t="shared" si="7"/>
        <v>0</v>
      </c>
      <c r="K158" s="46"/>
    </row>
    <row r="159" spans="1:11" s="4" customFormat="1" ht="23.25" hidden="1" x14ac:dyDescent="0.25">
      <c r="A159" s="17" t="s">
        <v>619</v>
      </c>
      <c r="B159" s="6" t="s">
        <v>229</v>
      </c>
      <c r="C159" s="7" t="s">
        <v>10</v>
      </c>
      <c r="D159" s="7">
        <v>2</v>
      </c>
      <c r="E159" s="18">
        <v>403.29</v>
      </c>
      <c r="F159" s="19">
        <f t="shared" si="6"/>
        <v>806.58</v>
      </c>
      <c r="H159" s="37">
        <v>0</v>
      </c>
      <c r="I159" s="39">
        <f t="shared" si="7"/>
        <v>0</v>
      </c>
      <c r="K159" s="46"/>
    </row>
    <row r="160" spans="1:11" s="4" customFormat="1" ht="23.25" hidden="1" x14ac:dyDescent="0.25">
      <c r="A160" s="5" t="s">
        <v>620</v>
      </c>
      <c r="B160" s="6" t="s">
        <v>230</v>
      </c>
      <c r="C160" s="7" t="s">
        <v>10</v>
      </c>
      <c r="D160" s="7">
        <v>3</v>
      </c>
      <c r="E160" s="18">
        <v>2046.96</v>
      </c>
      <c r="F160" s="19">
        <f t="shared" si="6"/>
        <v>6140.88</v>
      </c>
      <c r="H160" s="40">
        <v>0</v>
      </c>
      <c r="I160" s="39">
        <f t="shared" si="7"/>
        <v>0</v>
      </c>
      <c r="K160" s="46"/>
    </row>
    <row r="161" spans="1:11" s="4" customFormat="1" ht="23.25" hidden="1" x14ac:dyDescent="0.25">
      <c r="A161" s="17" t="s">
        <v>621</v>
      </c>
      <c r="B161" s="6" t="s">
        <v>1324</v>
      </c>
      <c r="C161" s="7" t="s">
        <v>10</v>
      </c>
      <c r="D161" s="7">
        <v>5</v>
      </c>
      <c r="E161" s="18">
        <v>5178.29</v>
      </c>
      <c r="F161" s="19">
        <f t="shared" si="6"/>
        <v>25891.45</v>
      </c>
      <c r="H161" s="37">
        <v>0</v>
      </c>
      <c r="I161" s="39">
        <f t="shared" si="7"/>
        <v>0</v>
      </c>
      <c r="K161" s="46"/>
    </row>
    <row r="162" spans="1:11" s="4" customFormat="1" ht="23.25" hidden="1" x14ac:dyDescent="0.25">
      <c r="A162" s="5" t="s">
        <v>622</v>
      </c>
      <c r="B162" s="6" t="s">
        <v>1200</v>
      </c>
      <c r="C162" s="7" t="s">
        <v>10</v>
      </c>
      <c r="D162" s="7">
        <v>4</v>
      </c>
      <c r="E162" s="18">
        <v>364.42</v>
      </c>
      <c r="F162" s="19">
        <f t="shared" si="6"/>
        <v>1457.68</v>
      </c>
      <c r="H162" s="37">
        <v>0</v>
      </c>
      <c r="I162" s="39">
        <f t="shared" si="7"/>
        <v>0</v>
      </c>
      <c r="K162" s="46"/>
    </row>
    <row r="163" spans="1:11" s="4" customFormat="1" ht="23.25" hidden="1" x14ac:dyDescent="0.25">
      <c r="A163" s="17" t="s">
        <v>623</v>
      </c>
      <c r="B163" s="6" t="s">
        <v>231</v>
      </c>
      <c r="C163" s="7" t="s">
        <v>10</v>
      </c>
      <c r="D163" s="7">
        <v>10</v>
      </c>
      <c r="E163" s="18">
        <v>31.46</v>
      </c>
      <c r="F163" s="19">
        <f t="shared" si="6"/>
        <v>314.60000000000002</v>
      </c>
      <c r="H163" s="40">
        <v>0</v>
      </c>
      <c r="I163" s="39">
        <f t="shared" si="7"/>
        <v>0</v>
      </c>
      <c r="K163" s="46"/>
    </row>
    <row r="164" spans="1:11" s="4" customFormat="1" ht="46.5" hidden="1" x14ac:dyDescent="0.25">
      <c r="A164" s="5" t="s">
        <v>624</v>
      </c>
      <c r="B164" s="6" t="s">
        <v>1320</v>
      </c>
      <c r="C164" s="7" t="s">
        <v>10</v>
      </c>
      <c r="D164" s="7">
        <v>50</v>
      </c>
      <c r="E164" s="18">
        <v>22.71</v>
      </c>
      <c r="F164" s="19">
        <f t="shared" si="6"/>
        <v>1135.5</v>
      </c>
      <c r="H164" s="37">
        <v>0</v>
      </c>
      <c r="I164" s="39">
        <f t="shared" si="7"/>
        <v>0</v>
      </c>
      <c r="K164" s="46"/>
    </row>
    <row r="165" spans="1:11" s="4" customFormat="1" ht="23.25" hidden="1" x14ac:dyDescent="0.25">
      <c r="A165" s="17" t="s">
        <v>625</v>
      </c>
      <c r="B165" s="6" t="s">
        <v>232</v>
      </c>
      <c r="C165" s="7" t="s">
        <v>10</v>
      </c>
      <c r="D165" s="7">
        <v>2</v>
      </c>
      <c r="E165" s="18">
        <v>19.96</v>
      </c>
      <c r="F165" s="19">
        <f t="shared" si="6"/>
        <v>39.92</v>
      </c>
      <c r="H165" s="37">
        <v>0</v>
      </c>
      <c r="I165" s="39">
        <f t="shared" si="7"/>
        <v>0</v>
      </c>
      <c r="K165" s="46"/>
    </row>
    <row r="166" spans="1:11" s="4" customFormat="1" ht="23.25" hidden="1" x14ac:dyDescent="0.25">
      <c r="A166" s="5" t="s">
        <v>626</v>
      </c>
      <c r="B166" s="6" t="s">
        <v>233</v>
      </c>
      <c r="C166" s="7" t="s">
        <v>10</v>
      </c>
      <c r="D166" s="7">
        <v>2</v>
      </c>
      <c r="E166" s="18">
        <v>4.55</v>
      </c>
      <c r="F166" s="19">
        <f t="shared" si="6"/>
        <v>9.1</v>
      </c>
      <c r="H166" s="40">
        <v>0</v>
      </c>
      <c r="I166" s="39">
        <f t="shared" si="7"/>
        <v>0</v>
      </c>
      <c r="K166" s="46"/>
    </row>
    <row r="167" spans="1:11" s="4" customFormat="1" ht="46.5" hidden="1" x14ac:dyDescent="0.25">
      <c r="A167" s="17" t="s">
        <v>627</v>
      </c>
      <c r="B167" s="6" t="s">
        <v>1052</v>
      </c>
      <c r="C167" s="7" t="s">
        <v>10</v>
      </c>
      <c r="D167" s="7">
        <v>2</v>
      </c>
      <c r="E167" s="18">
        <v>3029.11</v>
      </c>
      <c r="F167" s="19">
        <f t="shared" si="6"/>
        <v>6058.22</v>
      </c>
      <c r="H167" s="37">
        <v>0</v>
      </c>
      <c r="I167" s="39">
        <f t="shared" si="7"/>
        <v>0</v>
      </c>
      <c r="K167" s="46"/>
    </row>
    <row r="168" spans="1:11" s="4" customFormat="1" ht="23.25" hidden="1" x14ac:dyDescent="0.25">
      <c r="A168" s="5" t="s">
        <v>628</v>
      </c>
      <c r="B168" s="6" t="s">
        <v>1201</v>
      </c>
      <c r="C168" s="7" t="s">
        <v>10</v>
      </c>
      <c r="D168" s="7">
        <v>10</v>
      </c>
      <c r="E168" s="18">
        <v>113.53</v>
      </c>
      <c r="F168" s="19">
        <f t="shared" si="6"/>
        <v>1135.3</v>
      </c>
      <c r="H168" s="37">
        <v>0</v>
      </c>
      <c r="I168" s="39">
        <f t="shared" si="7"/>
        <v>0</v>
      </c>
      <c r="K168" s="46"/>
    </row>
    <row r="169" spans="1:11" s="4" customFormat="1" ht="23.25" hidden="1" x14ac:dyDescent="0.25">
      <c r="A169" s="17" t="s">
        <v>629</v>
      </c>
      <c r="B169" s="6" t="s">
        <v>1202</v>
      </c>
      <c r="C169" s="7" t="s">
        <v>10</v>
      </c>
      <c r="D169" s="7">
        <v>5</v>
      </c>
      <c r="E169" s="18">
        <v>546.5</v>
      </c>
      <c r="F169" s="19">
        <f t="shared" si="6"/>
        <v>2732.5</v>
      </c>
      <c r="H169" s="40">
        <v>0</v>
      </c>
      <c r="I169" s="39">
        <f t="shared" si="7"/>
        <v>0</v>
      </c>
      <c r="K169" s="46"/>
    </row>
    <row r="170" spans="1:11" s="4" customFormat="1" ht="23.25" hidden="1" x14ac:dyDescent="0.25">
      <c r="A170" s="5" t="s">
        <v>630</v>
      </c>
      <c r="B170" s="6" t="s">
        <v>234</v>
      </c>
      <c r="C170" s="7" t="s">
        <v>10</v>
      </c>
      <c r="D170" s="7">
        <v>2</v>
      </c>
      <c r="E170" s="18">
        <v>193.25</v>
      </c>
      <c r="F170" s="19">
        <f t="shared" si="6"/>
        <v>386.5</v>
      </c>
      <c r="H170" s="37">
        <v>0</v>
      </c>
      <c r="I170" s="39">
        <f t="shared" si="7"/>
        <v>0</v>
      </c>
      <c r="K170" s="46"/>
    </row>
    <row r="171" spans="1:11" s="4" customFormat="1" ht="23.25" hidden="1" x14ac:dyDescent="0.25">
      <c r="A171" s="17" t="s">
        <v>631</v>
      </c>
      <c r="B171" s="6" t="s">
        <v>1217</v>
      </c>
      <c r="C171" s="7" t="s">
        <v>10</v>
      </c>
      <c r="D171" s="7">
        <v>2</v>
      </c>
      <c r="E171" s="18">
        <v>362.88</v>
      </c>
      <c r="F171" s="19">
        <f t="shared" si="6"/>
        <v>725.76</v>
      </c>
      <c r="H171" s="37">
        <v>0</v>
      </c>
      <c r="I171" s="39">
        <f t="shared" si="7"/>
        <v>0</v>
      </c>
      <c r="K171" s="46"/>
    </row>
    <row r="172" spans="1:11" s="4" customFormat="1" ht="23.25" hidden="1" x14ac:dyDescent="0.25">
      <c r="A172" s="5" t="s">
        <v>632</v>
      </c>
      <c r="B172" s="6" t="s">
        <v>236</v>
      </c>
      <c r="C172" s="7" t="s">
        <v>10</v>
      </c>
      <c r="D172" s="7">
        <v>2</v>
      </c>
      <c r="E172" s="18">
        <v>693.63</v>
      </c>
      <c r="F172" s="19">
        <f t="shared" si="6"/>
        <v>1387.26</v>
      </c>
      <c r="H172" s="40">
        <v>0</v>
      </c>
      <c r="I172" s="39">
        <f t="shared" si="7"/>
        <v>0</v>
      </c>
      <c r="K172" s="46"/>
    </row>
    <row r="173" spans="1:11" s="4" customFormat="1" ht="23.25" hidden="1" x14ac:dyDescent="0.25">
      <c r="A173" s="17" t="s">
        <v>633</v>
      </c>
      <c r="B173" s="6" t="s">
        <v>235</v>
      </c>
      <c r="C173" s="7" t="s">
        <v>10</v>
      </c>
      <c r="D173" s="7">
        <v>1</v>
      </c>
      <c r="E173" s="18">
        <v>7812.3</v>
      </c>
      <c r="F173" s="19">
        <f t="shared" si="6"/>
        <v>7812.3</v>
      </c>
      <c r="H173" s="37">
        <v>0</v>
      </c>
      <c r="I173" s="39">
        <f t="shared" si="7"/>
        <v>0</v>
      </c>
      <c r="K173" s="46"/>
    </row>
    <row r="174" spans="1:11" s="4" customFormat="1" ht="23.25" hidden="1" x14ac:dyDescent="0.25">
      <c r="A174" s="5" t="s">
        <v>634</v>
      </c>
      <c r="B174" s="6" t="s">
        <v>237</v>
      </c>
      <c r="C174" s="7" t="s">
        <v>10</v>
      </c>
      <c r="D174" s="7">
        <v>25</v>
      </c>
      <c r="E174" s="18">
        <v>9.56</v>
      </c>
      <c r="F174" s="19">
        <f t="shared" si="6"/>
        <v>239</v>
      </c>
      <c r="H174" s="37">
        <v>0</v>
      </c>
      <c r="I174" s="39">
        <f t="shared" si="7"/>
        <v>0</v>
      </c>
      <c r="K174" s="46"/>
    </row>
    <row r="175" spans="1:11" s="4" customFormat="1" ht="23.25" hidden="1" x14ac:dyDescent="0.25">
      <c r="A175" s="17" t="s">
        <v>635</v>
      </c>
      <c r="B175" s="6" t="s">
        <v>238</v>
      </c>
      <c r="C175" s="7" t="s">
        <v>10</v>
      </c>
      <c r="D175" s="7">
        <v>12</v>
      </c>
      <c r="E175" s="18">
        <v>9.56</v>
      </c>
      <c r="F175" s="19">
        <f t="shared" si="6"/>
        <v>114.72</v>
      </c>
      <c r="H175" s="40">
        <v>0</v>
      </c>
      <c r="I175" s="39">
        <f t="shared" si="7"/>
        <v>0</v>
      </c>
      <c r="K175" s="46"/>
    </row>
    <row r="176" spans="1:11" s="4" customFormat="1" ht="23.25" hidden="1" x14ac:dyDescent="0.25">
      <c r="A176" s="5" t="s">
        <v>636</v>
      </c>
      <c r="B176" s="6" t="s">
        <v>239</v>
      </c>
      <c r="C176" s="7" t="s">
        <v>10</v>
      </c>
      <c r="D176" s="7">
        <v>4</v>
      </c>
      <c r="E176" s="18">
        <v>9.56</v>
      </c>
      <c r="F176" s="19">
        <f t="shared" si="6"/>
        <v>38.24</v>
      </c>
      <c r="H176" s="37">
        <v>0</v>
      </c>
      <c r="I176" s="39">
        <f t="shared" si="7"/>
        <v>0</v>
      </c>
      <c r="K176" s="46"/>
    </row>
    <row r="177" spans="1:11" s="4" customFormat="1" ht="23.25" hidden="1" x14ac:dyDescent="0.25">
      <c r="A177" s="17" t="s">
        <v>637</v>
      </c>
      <c r="B177" s="6" t="s">
        <v>240</v>
      </c>
      <c r="C177" s="7" t="s">
        <v>10</v>
      </c>
      <c r="D177" s="7">
        <v>2</v>
      </c>
      <c r="E177" s="18">
        <v>9.56</v>
      </c>
      <c r="F177" s="19">
        <f t="shared" si="6"/>
        <v>19.12</v>
      </c>
      <c r="H177" s="37">
        <v>0</v>
      </c>
      <c r="I177" s="39">
        <f t="shared" si="7"/>
        <v>0</v>
      </c>
      <c r="K177" s="46"/>
    </row>
    <row r="178" spans="1:11" s="4" customFormat="1" ht="23.25" hidden="1" x14ac:dyDescent="0.25">
      <c r="A178" s="5" t="s">
        <v>638</v>
      </c>
      <c r="B178" s="6" t="s">
        <v>241</v>
      </c>
      <c r="C178" s="7" t="s">
        <v>10</v>
      </c>
      <c r="D178" s="7">
        <v>2</v>
      </c>
      <c r="E178" s="18">
        <v>9.56</v>
      </c>
      <c r="F178" s="19">
        <f t="shared" si="6"/>
        <v>19.12</v>
      </c>
      <c r="H178" s="40">
        <v>0</v>
      </c>
      <c r="I178" s="39">
        <f t="shared" si="7"/>
        <v>0</v>
      </c>
      <c r="K178" s="46"/>
    </row>
    <row r="179" spans="1:11" s="4" customFormat="1" ht="23.25" hidden="1" x14ac:dyDescent="0.25">
      <c r="A179" s="17" t="s">
        <v>639</v>
      </c>
      <c r="B179" s="6" t="s">
        <v>242</v>
      </c>
      <c r="C179" s="7" t="s">
        <v>10</v>
      </c>
      <c r="D179" s="7">
        <v>5</v>
      </c>
      <c r="E179" s="18">
        <v>67.16</v>
      </c>
      <c r="F179" s="19">
        <f t="shared" si="6"/>
        <v>335.79999999999995</v>
      </c>
      <c r="H179" s="37">
        <v>0</v>
      </c>
      <c r="I179" s="39">
        <f t="shared" si="7"/>
        <v>0</v>
      </c>
      <c r="K179" s="46"/>
    </row>
    <row r="180" spans="1:11" s="4" customFormat="1" ht="23.25" hidden="1" x14ac:dyDescent="0.25">
      <c r="A180" s="5" t="s">
        <v>640</v>
      </c>
      <c r="B180" s="6" t="s">
        <v>243</v>
      </c>
      <c r="C180" s="7" t="s">
        <v>10</v>
      </c>
      <c r="D180" s="7">
        <v>4</v>
      </c>
      <c r="E180" s="18">
        <v>67.16</v>
      </c>
      <c r="F180" s="19">
        <f t="shared" si="6"/>
        <v>268.64</v>
      </c>
      <c r="H180" s="37">
        <v>0</v>
      </c>
      <c r="I180" s="39">
        <f t="shared" si="7"/>
        <v>0</v>
      </c>
      <c r="K180" s="46"/>
    </row>
    <row r="181" spans="1:11" s="4" customFormat="1" ht="23.25" hidden="1" x14ac:dyDescent="0.25">
      <c r="A181" s="17" t="s">
        <v>641</v>
      </c>
      <c r="B181" s="6" t="s">
        <v>244</v>
      </c>
      <c r="C181" s="7" t="s">
        <v>10</v>
      </c>
      <c r="D181" s="7">
        <v>10</v>
      </c>
      <c r="E181" s="18">
        <v>67.16</v>
      </c>
      <c r="F181" s="19">
        <f t="shared" si="6"/>
        <v>671.59999999999991</v>
      </c>
      <c r="H181" s="40">
        <v>0</v>
      </c>
      <c r="I181" s="39">
        <f t="shared" si="7"/>
        <v>0</v>
      </c>
      <c r="K181" s="46"/>
    </row>
    <row r="182" spans="1:11" s="4" customFormat="1" ht="23.25" hidden="1" x14ac:dyDescent="0.25">
      <c r="A182" s="5" t="s">
        <v>642</v>
      </c>
      <c r="B182" s="6" t="s">
        <v>245</v>
      </c>
      <c r="C182" s="7" t="s">
        <v>10</v>
      </c>
      <c r="D182" s="7">
        <v>2</v>
      </c>
      <c r="E182" s="18">
        <v>67.16</v>
      </c>
      <c r="F182" s="19">
        <f t="shared" si="6"/>
        <v>134.32</v>
      </c>
      <c r="H182" s="37">
        <v>0</v>
      </c>
      <c r="I182" s="39">
        <f t="shared" si="7"/>
        <v>0</v>
      </c>
      <c r="K182" s="46"/>
    </row>
    <row r="183" spans="1:11" s="4" customFormat="1" ht="23.25" hidden="1" x14ac:dyDescent="0.25">
      <c r="A183" s="17" t="s">
        <v>643</v>
      </c>
      <c r="B183" s="6" t="s">
        <v>246</v>
      </c>
      <c r="C183" s="7" t="s">
        <v>10</v>
      </c>
      <c r="D183" s="7">
        <v>2</v>
      </c>
      <c r="E183" s="18">
        <v>67.16</v>
      </c>
      <c r="F183" s="19">
        <f t="shared" si="6"/>
        <v>134.32</v>
      </c>
      <c r="H183" s="37">
        <v>0</v>
      </c>
      <c r="I183" s="39">
        <f t="shared" si="7"/>
        <v>0</v>
      </c>
      <c r="K183" s="46"/>
    </row>
    <row r="184" spans="1:11" s="4" customFormat="1" ht="23.25" hidden="1" x14ac:dyDescent="0.25">
      <c r="A184" s="5" t="s">
        <v>644</v>
      </c>
      <c r="B184" s="6" t="s">
        <v>247</v>
      </c>
      <c r="C184" s="7" t="s">
        <v>10</v>
      </c>
      <c r="D184" s="7">
        <v>12</v>
      </c>
      <c r="E184" s="18">
        <v>67.16</v>
      </c>
      <c r="F184" s="19">
        <f t="shared" si="6"/>
        <v>805.92</v>
      </c>
      <c r="H184" s="40">
        <v>0</v>
      </c>
      <c r="I184" s="39">
        <f t="shared" si="7"/>
        <v>0</v>
      </c>
      <c r="K184" s="46"/>
    </row>
    <row r="185" spans="1:11" s="4" customFormat="1" ht="23.25" hidden="1" x14ac:dyDescent="0.25">
      <c r="A185" s="17" t="s">
        <v>645</v>
      </c>
      <c r="B185" s="6" t="s">
        <v>248</v>
      </c>
      <c r="C185" s="7" t="s">
        <v>10</v>
      </c>
      <c r="D185" s="7">
        <v>5</v>
      </c>
      <c r="E185" s="18">
        <v>80.22</v>
      </c>
      <c r="F185" s="19">
        <f t="shared" si="6"/>
        <v>401.1</v>
      </c>
      <c r="H185" s="37">
        <v>0</v>
      </c>
      <c r="I185" s="39">
        <f t="shared" si="7"/>
        <v>0</v>
      </c>
      <c r="K185" s="46"/>
    </row>
    <row r="186" spans="1:11" s="4" customFormat="1" ht="23.25" hidden="1" x14ac:dyDescent="0.25">
      <c r="A186" s="5" t="s">
        <v>646</v>
      </c>
      <c r="B186" s="6" t="s">
        <v>252</v>
      </c>
      <c r="C186" s="7" t="s">
        <v>10</v>
      </c>
      <c r="D186" s="7">
        <v>2</v>
      </c>
      <c r="E186" s="18">
        <v>533.82000000000005</v>
      </c>
      <c r="F186" s="19">
        <f t="shared" si="6"/>
        <v>1067.6400000000001</v>
      </c>
      <c r="H186" s="37">
        <v>0</v>
      </c>
      <c r="I186" s="39">
        <f t="shared" si="7"/>
        <v>0</v>
      </c>
      <c r="K186" s="46"/>
    </row>
    <row r="187" spans="1:11" s="4" customFormat="1" ht="23.25" hidden="1" x14ac:dyDescent="0.25">
      <c r="A187" s="17" t="s">
        <v>647</v>
      </c>
      <c r="B187" s="6" t="s">
        <v>249</v>
      </c>
      <c r="C187" s="7" t="s">
        <v>10</v>
      </c>
      <c r="D187" s="7">
        <v>2</v>
      </c>
      <c r="E187" s="18">
        <v>366.35</v>
      </c>
      <c r="F187" s="19">
        <f t="shared" si="6"/>
        <v>732.7</v>
      </c>
      <c r="H187" s="40">
        <v>0</v>
      </c>
      <c r="I187" s="39">
        <f t="shared" si="7"/>
        <v>0</v>
      </c>
      <c r="K187" s="46"/>
    </row>
    <row r="188" spans="1:11" s="4" customFormat="1" ht="23.25" hidden="1" x14ac:dyDescent="0.25">
      <c r="A188" s="5" t="s">
        <v>648</v>
      </c>
      <c r="B188" s="6" t="s">
        <v>250</v>
      </c>
      <c r="C188" s="7" t="s">
        <v>10</v>
      </c>
      <c r="D188" s="7">
        <v>2</v>
      </c>
      <c r="E188" s="18">
        <v>583.27</v>
      </c>
      <c r="F188" s="19">
        <f t="shared" si="6"/>
        <v>1166.54</v>
      </c>
      <c r="H188" s="37">
        <v>0</v>
      </c>
      <c r="I188" s="39">
        <f t="shared" si="7"/>
        <v>0</v>
      </c>
      <c r="K188" s="46"/>
    </row>
    <row r="189" spans="1:11" s="4" customFormat="1" ht="23.25" hidden="1" x14ac:dyDescent="0.25">
      <c r="A189" s="17" t="s">
        <v>649</v>
      </c>
      <c r="B189" s="6" t="s">
        <v>251</v>
      </c>
      <c r="C189" s="7" t="s">
        <v>10</v>
      </c>
      <c r="D189" s="7">
        <v>2</v>
      </c>
      <c r="E189" s="18">
        <v>1341.73</v>
      </c>
      <c r="F189" s="19">
        <f t="shared" si="6"/>
        <v>2683.46</v>
      </c>
      <c r="H189" s="37">
        <v>0</v>
      </c>
      <c r="I189" s="39">
        <f t="shared" si="7"/>
        <v>0</v>
      </c>
      <c r="K189" s="46"/>
    </row>
    <row r="190" spans="1:11" s="4" customFormat="1" ht="23.25" hidden="1" x14ac:dyDescent="0.25">
      <c r="A190" s="5" t="s">
        <v>650</v>
      </c>
      <c r="B190" s="6" t="s">
        <v>253</v>
      </c>
      <c r="C190" s="7" t="s">
        <v>10</v>
      </c>
      <c r="D190" s="7">
        <v>2</v>
      </c>
      <c r="E190" s="18">
        <v>384.85</v>
      </c>
      <c r="F190" s="19">
        <f t="shared" si="6"/>
        <v>769.7</v>
      </c>
      <c r="H190" s="40">
        <v>0</v>
      </c>
      <c r="I190" s="39">
        <f t="shared" si="7"/>
        <v>0</v>
      </c>
      <c r="K190" s="46"/>
    </row>
    <row r="191" spans="1:11" s="4" customFormat="1" ht="23.25" hidden="1" x14ac:dyDescent="0.25">
      <c r="A191" s="17" t="s">
        <v>651</v>
      </c>
      <c r="B191" s="6" t="s">
        <v>1203</v>
      </c>
      <c r="C191" s="7" t="s">
        <v>10</v>
      </c>
      <c r="D191" s="7">
        <v>2</v>
      </c>
      <c r="E191" s="18">
        <v>554.4</v>
      </c>
      <c r="F191" s="19">
        <f t="shared" si="6"/>
        <v>1108.8</v>
      </c>
      <c r="H191" s="37">
        <v>0</v>
      </c>
      <c r="I191" s="39">
        <f t="shared" si="7"/>
        <v>0</v>
      </c>
      <c r="K191" s="46"/>
    </row>
    <row r="192" spans="1:11" s="4" customFormat="1" ht="23.25" hidden="1" x14ac:dyDescent="0.25">
      <c r="A192" s="5" t="s">
        <v>652</v>
      </c>
      <c r="B192" s="6" t="s">
        <v>1243</v>
      </c>
      <c r="C192" s="7" t="s">
        <v>10</v>
      </c>
      <c r="D192" s="7">
        <v>20</v>
      </c>
      <c r="E192" s="18">
        <v>149.47</v>
      </c>
      <c r="F192" s="19">
        <f t="shared" ref="F192:F255" si="8">IFERROR(D192*E192,"")</f>
        <v>2989.4</v>
      </c>
      <c r="H192" s="37">
        <v>0</v>
      </c>
      <c r="I192" s="39">
        <f t="shared" si="7"/>
        <v>0</v>
      </c>
      <c r="K192" s="46"/>
    </row>
    <row r="193" spans="1:11" s="4" customFormat="1" ht="23.25" hidden="1" x14ac:dyDescent="0.25">
      <c r="A193" s="17" t="s">
        <v>653</v>
      </c>
      <c r="B193" s="6" t="s">
        <v>1244</v>
      </c>
      <c r="C193" s="7" t="s">
        <v>13</v>
      </c>
      <c r="D193" s="7">
        <v>5</v>
      </c>
      <c r="E193" s="18">
        <v>51.69</v>
      </c>
      <c r="F193" s="19">
        <f t="shared" si="8"/>
        <v>258.45</v>
      </c>
      <c r="H193" s="40">
        <v>0</v>
      </c>
      <c r="I193" s="39">
        <f t="shared" si="7"/>
        <v>0</v>
      </c>
      <c r="K193" s="46"/>
    </row>
    <row r="194" spans="1:11" s="4" customFormat="1" ht="23.25" hidden="1" x14ac:dyDescent="0.25">
      <c r="A194" s="5" t="s">
        <v>654</v>
      </c>
      <c r="B194" s="6" t="s">
        <v>1245</v>
      </c>
      <c r="C194" s="7" t="s">
        <v>13</v>
      </c>
      <c r="D194" s="7">
        <v>200</v>
      </c>
      <c r="E194" s="18">
        <v>4.43</v>
      </c>
      <c r="F194" s="19">
        <f t="shared" si="8"/>
        <v>886</v>
      </c>
      <c r="H194" s="37">
        <v>0</v>
      </c>
      <c r="I194" s="39">
        <f t="shared" si="7"/>
        <v>0</v>
      </c>
      <c r="K194" s="46"/>
    </row>
    <row r="195" spans="1:11" s="4" customFormat="1" ht="23.25" hidden="1" x14ac:dyDescent="0.25">
      <c r="A195" s="17" t="s">
        <v>655</v>
      </c>
      <c r="B195" s="6" t="s">
        <v>254</v>
      </c>
      <c r="C195" s="7" t="s">
        <v>13</v>
      </c>
      <c r="D195" s="7">
        <v>35</v>
      </c>
      <c r="E195" s="18">
        <v>8.1300000000000008</v>
      </c>
      <c r="F195" s="19">
        <f t="shared" si="8"/>
        <v>284.55</v>
      </c>
      <c r="H195" s="37">
        <v>0</v>
      </c>
      <c r="I195" s="39">
        <f t="shared" si="7"/>
        <v>0</v>
      </c>
      <c r="K195" s="46"/>
    </row>
    <row r="196" spans="1:11" s="4" customFormat="1" ht="23.25" hidden="1" x14ac:dyDescent="0.25">
      <c r="A196" s="5" t="s">
        <v>656</v>
      </c>
      <c r="B196" s="6" t="s">
        <v>255</v>
      </c>
      <c r="C196" s="7" t="s">
        <v>13</v>
      </c>
      <c r="D196" s="7">
        <v>2</v>
      </c>
      <c r="E196" s="18">
        <v>19.45</v>
      </c>
      <c r="F196" s="19">
        <f t="shared" si="8"/>
        <v>38.9</v>
      </c>
      <c r="H196" s="40">
        <v>0</v>
      </c>
      <c r="I196" s="39">
        <f t="shared" si="7"/>
        <v>0</v>
      </c>
      <c r="K196" s="46"/>
    </row>
    <row r="197" spans="1:11" s="4" customFormat="1" ht="23.25" hidden="1" x14ac:dyDescent="0.25">
      <c r="A197" s="17" t="s">
        <v>657</v>
      </c>
      <c r="B197" s="6" t="s">
        <v>256</v>
      </c>
      <c r="C197" s="7" t="s">
        <v>10</v>
      </c>
      <c r="D197" s="7">
        <v>2</v>
      </c>
      <c r="E197" s="18">
        <v>2607.4899999999998</v>
      </c>
      <c r="F197" s="19">
        <f t="shared" si="8"/>
        <v>5214.9799999999996</v>
      </c>
      <c r="H197" s="37">
        <v>0</v>
      </c>
      <c r="I197" s="39">
        <f t="shared" si="7"/>
        <v>0</v>
      </c>
      <c r="K197" s="46"/>
    </row>
    <row r="198" spans="1:11" s="4" customFormat="1" ht="23.25" hidden="1" x14ac:dyDescent="0.25">
      <c r="A198" s="5" t="s">
        <v>658</v>
      </c>
      <c r="B198" s="6" t="s">
        <v>1218</v>
      </c>
      <c r="C198" s="7" t="s">
        <v>10</v>
      </c>
      <c r="D198" s="7">
        <v>2</v>
      </c>
      <c r="E198" s="18">
        <v>220.16</v>
      </c>
      <c r="F198" s="19">
        <f t="shared" si="8"/>
        <v>440.32</v>
      </c>
      <c r="H198" s="37">
        <v>0</v>
      </c>
      <c r="I198" s="39">
        <f t="shared" si="7"/>
        <v>0</v>
      </c>
      <c r="K198" s="46"/>
    </row>
    <row r="199" spans="1:11" s="4" customFormat="1" ht="23.25" hidden="1" x14ac:dyDescent="0.25">
      <c r="A199" s="17" t="s">
        <v>1258</v>
      </c>
      <c r="B199" s="6" t="s">
        <v>1247</v>
      </c>
      <c r="C199" s="7" t="s">
        <v>10</v>
      </c>
      <c r="D199" s="7">
        <v>20</v>
      </c>
      <c r="E199" s="18">
        <v>27.13</v>
      </c>
      <c r="F199" s="19">
        <f t="shared" si="8"/>
        <v>542.6</v>
      </c>
      <c r="H199" s="40">
        <v>0</v>
      </c>
      <c r="I199" s="39">
        <f t="shared" si="7"/>
        <v>0</v>
      </c>
      <c r="K199" s="46"/>
    </row>
    <row r="200" spans="1:11" s="4" customFormat="1" ht="23.25" hidden="1" x14ac:dyDescent="0.25">
      <c r="A200" s="5" t="s">
        <v>1259</v>
      </c>
      <c r="B200" s="6" t="s">
        <v>1204</v>
      </c>
      <c r="C200" s="7" t="s">
        <v>10</v>
      </c>
      <c r="D200" s="7">
        <v>20</v>
      </c>
      <c r="E200" s="18">
        <v>47.44</v>
      </c>
      <c r="F200" s="19">
        <f t="shared" si="8"/>
        <v>948.8</v>
      </c>
      <c r="H200" s="37">
        <v>0</v>
      </c>
      <c r="I200" s="39">
        <f t="shared" si="7"/>
        <v>0</v>
      </c>
      <c r="K200" s="46"/>
    </row>
    <row r="201" spans="1:11" s="4" customFormat="1" ht="23.25" hidden="1" x14ac:dyDescent="0.25">
      <c r="A201" s="17" t="s">
        <v>659</v>
      </c>
      <c r="B201" s="6" t="s">
        <v>257</v>
      </c>
      <c r="C201" s="7" t="s">
        <v>10</v>
      </c>
      <c r="D201" s="7">
        <v>6</v>
      </c>
      <c r="E201" s="18">
        <v>140.79</v>
      </c>
      <c r="F201" s="19">
        <f t="shared" si="8"/>
        <v>844.74</v>
      </c>
      <c r="H201" s="37">
        <v>0</v>
      </c>
      <c r="I201" s="39">
        <f t="shared" si="7"/>
        <v>0</v>
      </c>
      <c r="K201" s="46"/>
    </row>
    <row r="202" spans="1:11" s="4" customFormat="1" ht="23.25" hidden="1" x14ac:dyDescent="0.25">
      <c r="A202" s="5" t="s">
        <v>660</v>
      </c>
      <c r="B202" s="6" t="s">
        <v>258</v>
      </c>
      <c r="C202" s="7" t="s">
        <v>10</v>
      </c>
      <c r="D202" s="7">
        <v>6</v>
      </c>
      <c r="E202" s="18">
        <v>93.75</v>
      </c>
      <c r="F202" s="19">
        <f t="shared" si="8"/>
        <v>562.5</v>
      </c>
      <c r="H202" s="40">
        <v>0</v>
      </c>
      <c r="I202" s="39">
        <f t="shared" si="7"/>
        <v>0</v>
      </c>
      <c r="K202" s="46"/>
    </row>
    <row r="203" spans="1:11" s="4" customFormat="1" ht="23.25" hidden="1" x14ac:dyDescent="0.25">
      <c r="A203" s="17" t="s">
        <v>661</v>
      </c>
      <c r="B203" s="6" t="s">
        <v>259</v>
      </c>
      <c r="C203" s="7" t="s">
        <v>10</v>
      </c>
      <c r="D203" s="7">
        <v>6</v>
      </c>
      <c r="E203" s="18">
        <v>173.14</v>
      </c>
      <c r="F203" s="19">
        <f t="shared" si="8"/>
        <v>1038.8399999999999</v>
      </c>
      <c r="H203" s="37">
        <v>0</v>
      </c>
      <c r="I203" s="39">
        <f t="shared" si="7"/>
        <v>0</v>
      </c>
      <c r="K203" s="46"/>
    </row>
    <row r="204" spans="1:11" s="4" customFormat="1" ht="23.25" hidden="1" x14ac:dyDescent="0.25">
      <c r="A204" s="5" t="s">
        <v>662</v>
      </c>
      <c r="B204" s="6" t="s">
        <v>260</v>
      </c>
      <c r="C204" s="7" t="s">
        <v>10</v>
      </c>
      <c r="D204" s="7">
        <v>5</v>
      </c>
      <c r="E204" s="18">
        <v>342.17</v>
      </c>
      <c r="F204" s="19">
        <f t="shared" si="8"/>
        <v>1710.8500000000001</v>
      </c>
      <c r="H204" s="37">
        <v>0</v>
      </c>
      <c r="I204" s="39">
        <f t="shared" si="7"/>
        <v>0</v>
      </c>
      <c r="K204" s="46"/>
    </row>
    <row r="205" spans="1:11" s="4" customFormat="1" ht="23.25" hidden="1" x14ac:dyDescent="0.25">
      <c r="A205" s="17" t="s">
        <v>663</v>
      </c>
      <c r="B205" s="6" t="s">
        <v>261</v>
      </c>
      <c r="C205" s="7" t="s">
        <v>10</v>
      </c>
      <c r="D205" s="7">
        <v>5</v>
      </c>
      <c r="E205" s="18">
        <v>1931.45</v>
      </c>
      <c r="F205" s="19">
        <f t="shared" si="8"/>
        <v>9657.25</v>
      </c>
      <c r="H205" s="40">
        <v>0</v>
      </c>
      <c r="I205" s="39">
        <f t="shared" si="7"/>
        <v>0</v>
      </c>
      <c r="K205" s="46"/>
    </row>
    <row r="206" spans="1:11" s="4" customFormat="1" ht="23.25" hidden="1" x14ac:dyDescent="0.25">
      <c r="A206" s="5" t="s">
        <v>664</v>
      </c>
      <c r="B206" s="6" t="s">
        <v>1205</v>
      </c>
      <c r="C206" s="7" t="s">
        <v>10</v>
      </c>
      <c r="D206" s="7">
        <v>2</v>
      </c>
      <c r="E206" s="18">
        <v>285.67</v>
      </c>
      <c r="F206" s="19">
        <f t="shared" si="8"/>
        <v>571.34</v>
      </c>
      <c r="H206" s="37">
        <v>0</v>
      </c>
      <c r="I206" s="39">
        <f t="shared" si="7"/>
        <v>0</v>
      </c>
      <c r="K206" s="46"/>
    </row>
    <row r="207" spans="1:11" s="4" customFormat="1" ht="23.25" hidden="1" x14ac:dyDescent="0.25">
      <c r="A207" s="17" t="s">
        <v>665</v>
      </c>
      <c r="B207" s="6" t="s">
        <v>606</v>
      </c>
      <c r="C207" s="7" t="s">
        <v>10</v>
      </c>
      <c r="D207" s="7">
        <v>6</v>
      </c>
      <c r="E207" s="18">
        <v>759.64</v>
      </c>
      <c r="F207" s="19">
        <f t="shared" si="8"/>
        <v>4557.84</v>
      </c>
      <c r="H207" s="37">
        <v>0</v>
      </c>
      <c r="I207" s="39">
        <f t="shared" si="7"/>
        <v>0</v>
      </c>
      <c r="K207" s="46"/>
    </row>
    <row r="208" spans="1:11" s="4" customFormat="1" ht="23.25" hidden="1" x14ac:dyDescent="0.25">
      <c r="A208" s="5" t="s">
        <v>666</v>
      </c>
      <c r="B208" s="6" t="s">
        <v>1246</v>
      </c>
      <c r="C208" s="7" t="s">
        <v>10</v>
      </c>
      <c r="D208" s="7">
        <v>2</v>
      </c>
      <c r="E208" s="18">
        <v>132.6</v>
      </c>
      <c r="F208" s="19">
        <f t="shared" si="8"/>
        <v>265.2</v>
      </c>
      <c r="H208" s="40">
        <v>0</v>
      </c>
      <c r="I208" s="39">
        <f t="shared" si="7"/>
        <v>0</v>
      </c>
      <c r="K208" s="46"/>
    </row>
    <row r="209" spans="1:11" s="4" customFormat="1" ht="23.25" hidden="1" x14ac:dyDescent="0.25">
      <c r="A209" s="17" t="s">
        <v>667</v>
      </c>
      <c r="B209" s="6" t="s">
        <v>262</v>
      </c>
      <c r="C209" s="7" t="s">
        <v>10</v>
      </c>
      <c r="D209" s="7">
        <v>2</v>
      </c>
      <c r="E209" s="18">
        <v>760.71</v>
      </c>
      <c r="F209" s="19">
        <f t="shared" si="8"/>
        <v>1521.42</v>
      </c>
      <c r="H209" s="37">
        <v>0</v>
      </c>
      <c r="I209" s="39">
        <f t="shared" si="7"/>
        <v>0</v>
      </c>
      <c r="K209" s="46"/>
    </row>
    <row r="210" spans="1:11" s="4" customFormat="1" ht="23.25" hidden="1" x14ac:dyDescent="0.25">
      <c r="A210" s="5" t="s">
        <v>668</v>
      </c>
      <c r="B210" s="6" t="s">
        <v>263</v>
      </c>
      <c r="C210" s="7" t="s">
        <v>10</v>
      </c>
      <c r="D210" s="7">
        <v>2</v>
      </c>
      <c r="E210" s="18">
        <v>3885.61</v>
      </c>
      <c r="F210" s="19">
        <f t="shared" si="8"/>
        <v>7771.22</v>
      </c>
      <c r="H210" s="37">
        <v>0</v>
      </c>
      <c r="I210" s="39">
        <f t="shared" si="7"/>
        <v>0</v>
      </c>
      <c r="K210" s="46"/>
    </row>
    <row r="211" spans="1:11" s="4" customFormat="1" ht="23.25" hidden="1" x14ac:dyDescent="0.25">
      <c r="A211" s="17" t="s">
        <v>669</v>
      </c>
      <c r="B211" s="6" t="s">
        <v>264</v>
      </c>
      <c r="C211" s="7" t="s">
        <v>10</v>
      </c>
      <c r="D211" s="7">
        <v>10</v>
      </c>
      <c r="E211" s="18">
        <v>3.53</v>
      </c>
      <c r="F211" s="19">
        <f t="shared" si="8"/>
        <v>35.299999999999997</v>
      </c>
      <c r="H211" s="40">
        <v>0</v>
      </c>
      <c r="I211" s="39">
        <f t="shared" ref="I211:I274" si="9">H211*F211</f>
        <v>0</v>
      </c>
      <c r="K211" s="46"/>
    </row>
    <row r="212" spans="1:11" s="4" customFormat="1" ht="23.25" hidden="1" x14ac:dyDescent="0.25">
      <c r="A212" s="5" t="s">
        <v>670</v>
      </c>
      <c r="B212" s="6" t="s">
        <v>1206</v>
      </c>
      <c r="C212" s="7" t="s">
        <v>10</v>
      </c>
      <c r="D212" s="7">
        <v>10</v>
      </c>
      <c r="E212" s="18">
        <v>4.6900000000000004</v>
      </c>
      <c r="F212" s="19">
        <f t="shared" si="8"/>
        <v>46.900000000000006</v>
      </c>
      <c r="H212" s="37">
        <v>0</v>
      </c>
      <c r="I212" s="39">
        <f t="shared" si="9"/>
        <v>0</v>
      </c>
      <c r="K212" s="46"/>
    </row>
    <row r="213" spans="1:11" s="4" customFormat="1" ht="23.25" hidden="1" x14ac:dyDescent="0.25">
      <c r="A213" s="17" t="s">
        <v>671</v>
      </c>
      <c r="B213" s="6" t="s">
        <v>265</v>
      </c>
      <c r="C213" s="7" t="s">
        <v>10</v>
      </c>
      <c r="D213" s="7">
        <v>4</v>
      </c>
      <c r="E213" s="18">
        <v>887.87</v>
      </c>
      <c r="F213" s="19">
        <f t="shared" si="8"/>
        <v>3551.48</v>
      </c>
      <c r="H213" s="37">
        <v>0</v>
      </c>
      <c r="I213" s="39">
        <f t="shared" si="9"/>
        <v>0</v>
      </c>
      <c r="K213" s="46"/>
    </row>
    <row r="214" spans="1:11" s="4" customFormat="1" ht="23.25" hidden="1" x14ac:dyDescent="0.25">
      <c r="A214" s="5" t="s">
        <v>672</v>
      </c>
      <c r="B214" s="6" t="s">
        <v>1316</v>
      </c>
      <c r="C214" s="7" t="s">
        <v>10</v>
      </c>
      <c r="D214" s="7">
        <v>60</v>
      </c>
      <c r="E214" s="18">
        <v>356.25</v>
      </c>
      <c r="F214" s="19">
        <f t="shared" si="8"/>
        <v>21375</v>
      </c>
      <c r="H214" s="40">
        <v>0</v>
      </c>
      <c r="I214" s="39">
        <f t="shared" si="9"/>
        <v>0</v>
      </c>
      <c r="K214" s="46"/>
    </row>
    <row r="215" spans="1:11" s="4" customFormat="1" ht="23.25" hidden="1" x14ac:dyDescent="0.25">
      <c r="A215" s="17" t="s">
        <v>673</v>
      </c>
      <c r="B215" s="6" t="s">
        <v>1317</v>
      </c>
      <c r="C215" s="7" t="s">
        <v>10</v>
      </c>
      <c r="D215" s="7">
        <v>60</v>
      </c>
      <c r="E215" s="18">
        <v>626.35</v>
      </c>
      <c r="F215" s="19">
        <f t="shared" si="8"/>
        <v>37581</v>
      </c>
      <c r="H215" s="37">
        <v>0</v>
      </c>
      <c r="I215" s="39">
        <f t="shared" si="9"/>
        <v>0</v>
      </c>
      <c r="K215" s="46"/>
    </row>
    <row r="216" spans="1:11" s="4" customFormat="1" ht="23.25" hidden="1" x14ac:dyDescent="0.25">
      <c r="A216" s="5" t="s">
        <v>674</v>
      </c>
      <c r="B216" s="6" t="s">
        <v>266</v>
      </c>
      <c r="C216" s="7" t="s">
        <v>10</v>
      </c>
      <c r="D216" s="7">
        <v>30</v>
      </c>
      <c r="E216" s="18">
        <v>74.67</v>
      </c>
      <c r="F216" s="19">
        <f t="shared" si="8"/>
        <v>2240.1</v>
      </c>
      <c r="H216" s="37">
        <v>0</v>
      </c>
      <c r="I216" s="39">
        <f t="shared" si="9"/>
        <v>0</v>
      </c>
      <c r="K216" s="46"/>
    </row>
    <row r="217" spans="1:11" s="4" customFormat="1" ht="23.25" hidden="1" x14ac:dyDescent="0.25">
      <c r="A217" s="17" t="s">
        <v>675</v>
      </c>
      <c r="B217" s="6" t="s">
        <v>267</v>
      </c>
      <c r="C217" s="7" t="s">
        <v>10</v>
      </c>
      <c r="D217" s="7">
        <v>2</v>
      </c>
      <c r="E217" s="18">
        <v>1264.8900000000001</v>
      </c>
      <c r="F217" s="19">
        <f t="shared" si="8"/>
        <v>2529.7800000000002</v>
      </c>
      <c r="H217" s="40">
        <v>0</v>
      </c>
      <c r="I217" s="39">
        <f t="shared" si="9"/>
        <v>0</v>
      </c>
      <c r="K217" s="46"/>
    </row>
    <row r="218" spans="1:11" s="4" customFormat="1" ht="23.25" hidden="1" x14ac:dyDescent="0.25">
      <c r="A218" s="5" t="s">
        <v>676</v>
      </c>
      <c r="B218" s="6" t="s">
        <v>268</v>
      </c>
      <c r="C218" s="7" t="s">
        <v>10</v>
      </c>
      <c r="D218" s="7">
        <v>2</v>
      </c>
      <c r="E218" s="18">
        <v>301.68</v>
      </c>
      <c r="F218" s="19">
        <f t="shared" si="8"/>
        <v>603.36</v>
      </c>
      <c r="H218" s="37">
        <v>0</v>
      </c>
      <c r="I218" s="39">
        <f t="shared" si="9"/>
        <v>0</v>
      </c>
      <c r="K218" s="46"/>
    </row>
    <row r="219" spans="1:11" s="4" customFormat="1" ht="23.25" hidden="1" x14ac:dyDescent="0.25">
      <c r="A219" s="17" t="s">
        <v>677</v>
      </c>
      <c r="B219" s="6" t="s">
        <v>269</v>
      </c>
      <c r="C219" s="7" t="s">
        <v>10</v>
      </c>
      <c r="D219" s="7">
        <v>5</v>
      </c>
      <c r="E219" s="18">
        <v>233.18</v>
      </c>
      <c r="F219" s="19">
        <f t="shared" si="8"/>
        <v>1165.9000000000001</v>
      </c>
      <c r="H219" s="37">
        <v>0</v>
      </c>
      <c r="I219" s="39">
        <f t="shared" si="9"/>
        <v>0</v>
      </c>
      <c r="K219" s="46"/>
    </row>
    <row r="220" spans="1:11" s="4" customFormat="1" ht="23.25" hidden="1" x14ac:dyDescent="0.25">
      <c r="A220" s="5" t="s">
        <v>678</v>
      </c>
      <c r="B220" s="6" t="s">
        <v>270</v>
      </c>
      <c r="C220" s="7" t="s">
        <v>10</v>
      </c>
      <c r="D220" s="7">
        <v>3</v>
      </c>
      <c r="E220" s="18">
        <v>183.44</v>
      </c>
      <c r="F220" s="19">
        <f t="shared" si="8"/>
        <v>550.31999999999994</v>
      </c>
      <c r="H220" s="40">
        <v>0</v>
      </c>
      <c r="I220" s="39">
        <f t="shared" si="9"/>
        <v>0</v>
      </c>
      <c r="K220" s="46"/>
    </row>
    <row r="221" spans="1:11" s="4" customFormat="1" ht="23.25" hidden="1" x14ac:dyDescent="0.25">
      <c r="A221" s="17" t="s">
        <v>679</v>
      </c>
      <c r="B221" s="6" t="s">
        <v>271</v>
      </c>
      <c r="C221" s="7" t="s">
        <v>10</v>
      </c>
      <c r="D221" s="7">
        <v>20</v>
      </c>
      <c r="E221" s="18">
        <v>12.33</v>
      </c>
      <c r="F221" s="19">
        <f t="shared" si="8"/>
        <v>246.6</v>
      </c>
      <c r="H221" s="37">
        <v>0</v>
      </c>
      <c r="I221" s="39">
        <f t="shared" si="9"/>
        <v>0</v>
      </c>
      <c r="K221" s="46"/>
    </row>
    <row r="222" spans="1:11" s="4" customFormat="1" ht="23.25" hidden="1" x14ac:dyDescent="0.25">
      <c r="A222" s="5" t="s">
        <v>680</v>
      </c>
      <c r="B222" s="6" t="s">
        <v>272</v>
      </c>
      <c r="C222" s="7" t="s">
        <v>10</v>
      </c>
      <c r="D222" s="7">
        <v>4</v>
      </c>
      <c r="E222" s="18">
        <v>9.98</v>
      </c>
      <c r="F222" s="19">
        <f t="shared" si="8"/>
        <v>39.92</v>
      </c>
      <c r="H222" s="37">
        <v>0</v>
      </c>
      <c r="I222" s="39">
        <f t="shared" si="9"/>
        <v>0</v>
      </c>
      <c r="K222" s="46"/>
    </row>
    <row r="223" spans="1:11" s="4" customFormat="1" ht="23.25" hidden="1" x14ac:dyDescent="0.25">
      <c r="A223" s="17" t="s">
        <v>681</v>
      </c>
      <c r="B223" s="6" t="s">
        <v>1248</v>
      </c>
      <c r="C223" s="7" t="s">
        <v>10</v>
      </c>
      <c r="D223" s="7">
        <v>80</v>
      </c>
      <c r="E223" s="18">
        <v>11.47</v>
      </c>
      <c r="F223" s="19">
        <f t="shared" si="8"/>
        <v>917.6</v>
      </c>
      <c r="H223" s="40">
        <v>0</v>
      </c>
      <c r="I223" s="39">
        <f t="shared" si="9"/>
        <v>0</v>
      </c>
      <c r="K223" s="46"/>
    </row>
    <row r="224" spans="1:11" s="4" customFormat="1" ht="23.25" hidden="1" x14ac:dyDescent="0.25">
      <c r="A224" s="5" t="s">
        <v>682</v>
      </c>
      <c r="B224" s="6" t="s">
        <v>273</v>
      </c>
      <c r="C224" s="7" t="s">
        <v>10</v>
      </c>
      <c r="D224" s="7">
        <v>6</v>
      </c>
      <c r="E224" s="18">
        <v>0.41</v>
      </c>
      <c r="F224" s="19">
        <f t="shared" si="8"/>
        <v>2.46</v>
      </c>
      <c r="H224" s="37">
        <v>0</v>
      </c>
      <c r="I224" s="39">
        <f t="shared" si="9"/>
        <v>0</v>
      </c>
      <c r="K224" s="46"/>
    </row>
    <row r="225" spans="1:11" s="4" customFormat="1" ht="23.25" hidden="1" x14ac:dyDescent="0.25">
      <c r="A225" s="17" t="s">
        <v>683</v>
      </c>
      <c r="B225" s="6" t="s">
        <v>274</v>
      </c>
      <c r="C225" s="7" t="s">
        <v>10</v>
      </c>
      <c r="D225" s="7">
        <v>180</v>
      </c>
      <c r="E225" s="18">
        <v>0.12</v>
      </c>
      <c r="F225" s="19">
        <f t="shared" si="8"/>
        <v>21.599999999999998</v>
      </c>
      <c r="H225" s="37">
        <v>0</v>
      </c>
      <c r="I225" s="39">
        <f t="shared" si="9"/>
        <v>0</v>
      </c>
      <c r="K225" s="46"/>
    </row>
    <row r="226" spans="1:11" s="4" customFormat="1" ht="23.25" hidden="1" x14ac:dyDescent="0.25">
      <c r="A226" s="5" t="s">
        <v>684</v>
      </c>
      <c r="B226" s="6" t="s">
        <v>275</v>
      </c>
      <c r="C226" s="7" t="s">
        <v>10</v>
      </c>
      <c r="D226" s="7">
        <v>60</v>
      </c>
      <c r="E226" s="18">
        <v>0.18</v>
      </c>
      <c r="F226" s="19">
        <f t="shared" si="8"/>
        <v>10.799999999999999</v>
      </c>
      <c r="H226" s="40">
        <v>0</v>
      </c>
      <c r="I226" s="39">
        <f t="shared" si="9"/>
        <v>0</v>
      </c>
      <c r="K226" s="46"/>
    </row>
    <row r="227" spans="1:11" s="4" customFormat="1" ht="23.25" hidden="1" x14ac:dyDescent="0.25">
      <c r="A227" s="17" t="s">
        <v>685</v>
      </c>
      <c r="B227" s="6" t="s">
        <v>276</v>
      </c>
      <c r="C227" s="7" t="s">
        <v>10</v>
      </c>
      <c r="D227" s="7">
        <v>15</v>
      </c>
      <c r="E227" s="18">
        <v>0.35</v>
      </c>
      <c r="F227" s="19">
        <f t="shared" si="8"/>
        <v>5.25</v>
      </c>
      <c r="H227" s="37">
        <v>0</v>
      </c>
      <c r="I227" s="39">
        <f t="shared" si="9"/>
        <v>0</v>
      </c>
      <c r="K227" s="46"/>
    </row>
    <row r="228" spans="1:11" s="4" customFormat="1" ht="23.25" hidden="1" x14ac:dyDescent="0.25">
      <c r="A228" s="5" t="s">
        <v>686</v>
      </c>
      <c r="B228" s="6" t="s">
        <v>277</v>
      </c>
      <c r="C228" s="7" t="s">
        <v>10</v>
      </c>
      <c r="D228" s="7">
        <v>220</v>
      </c>
      <c r="E228" s="18">
        <v>0.56999999999999995</v>
      </c>
      <c r="F228" s="19">
        <f t="shared" si="8"/>
        <v>125.39999999999999</v>
      </c>
      <c r="H228" s="37">
        <v>0</v>
      </c>
      <c r="I228" s="39">
        <f t="shared" si="9"/>
        <v>0</v>
      </c>
      <c r="K228" s="46"/>
    </row>
    <row r="229" spans="1:11" s="4" customFormat="1" ht="23.25" hidden="1" x14ac:dyDescent="0.25">
      <c r="A229" s="17" t="s">
        <v>687</v>
      </c>
      <c r="B229" s="6" t="s">
        <v>278</v>
      </c>
      <c r="C229" s="7" t="s">
        <v>10</v>
      </c>
      <c r="D229" s="7">
        <v>120</v>
      </c>
      <c r="E229" s="18">
        <v>0.13</v>
      </c>
      <c r="F229" s="19">
        <f t="shared" si="8"/>
        <v>15.600000000000001</v>
      </c>
      <c r="H229" s="40">
        <v>0</v>
      </c>
      <c r="I229" s="39">
        <f t="shared" si="9"/>
        <v>0</v>
      </c>
      <c r="K229" s="46"/>
    </row>
    <row r="230" spans="1:11" s="4" customFormat="1" ht="23.25" hidden="1" x14ac:dyDescent="0.25">
      <c r="A230" s="5" t="s">
        <v>688</v>
      </c>
      <c r="B230" s="6" t="s">
        <v>279</v>
      </c>
      <c r="C230" s="7" t="s">
        <v>10</v>
      </c>
      <c r="D230" s="7">
        <v>2</v>
      </c>
      <c r="E230" s="18">
        <v>107.85</v>
      </c>
      <c r="F230" s="19">
        <f t="shared" si="8"/>
        <v>215.7</v>
      </c>
      <c r="H230" s="37">
        <v>0</v>
      </c>
      <c r="I230" s="39">
        <f t="shared" si="9"/>
        <v>0</v>
      </c>
      <c r="K230" s="46"/>
    </row>
    <row r="231" spans="1:11" s="4" customFormat="1" ht="23.25" hidden="1" x14ac:dyDescent="0.25">
      <c r="A231" s="17" t="s">
        <v>689</v>
      </c>
      <c r="B231" s="6" t="s">
        <v>280</v>
      </c>
      <c r="C231" s="7" t="s">
        <v>10</v>
      </c>
      <c r="D231" s="7">
        <v>2</v>
      </c>
      <c r="E231" s="18">
        <v>121.7</v>
      </c>
      <c r="F231" s="19">
        <f t="shared" si="8"/>
        <v>243.4</v>
      </c>
      <c r="H231" s="37">
        <v>0</v>
      </c>
      <c r="I231" s="39">
        <f t="shared" si="9"/>
        <v>0</v>
      </c>
      <c r="K231" s="46"/>
    </row>
    <row r="232" spans="1:11" s="4" customFormat="1" ht="23.25" hidden="1" x14ac:dyDescent="0.25">
      <c r="A232" s="5" t="s">
        <v>690</v>
      </c>
      <c r="B232" s="6" t="s">
        <v>281</v>
      </c>
      <c r="C232" s="7" t="s">
        <v>10</v>
      </c>
      <c r="D232" s="7">
        <v>40</v>
      </c>
      <c r="E232" s="18">
        <v>57</v>
      </c>
      <c r="F232" s="19">
        <f t="shared" si="8"/>
        <v>2280</v>
      </c>
      <c r="H232" s="40">
        <v>0</v>
      </c>
      <c r="I232" s="39">
        <f t="shared" si="9"/>
        <v>0</v>
      </c>
      <c r="K232" s="46"/>
    </row>
    <row r="233" spans="1:11" s="4" customFormat="1" ht="23.25" hidden="1" x14ac:dyDescent="0.25">
      <c r="A233" s="17" t="s">
        <v>691</v>
      </c>
      <c r="B233" s="6" t="s">
        <v>282</v>
      </c>
      <c r="C233" s="7" t="s">
        <v>10</v>
      </c>
      <c r="D233" s="7">
        <v>4</v>
      </c>
      <c r="E233" s="18">
        <v>145.84</v>
      </c>
      <c r="F233" s="19">
        <f t="shared" si="8"/>
        <v>583.36</v>
      </c>
      <c r="H233" s="37">
        <v>0</v>
      </c>
      <c r="I233" s="39">
        <f t="shared" si="9"/>
        <v>0</v>
      </c>
      <c r="K233" s="46"/>
    </row>
    <row r="234" spans="1:11" s="4" customFormat="1" ht="23.25" hidden="1" x14ac:dyDescent="0.25">
      <c r="A234" s="5" t="s">
        <v>692</v>
      </c>
      <c r="B234" s="6" t="s">
        <v>283</v>
      </c>
      <c r="C234" s="7" t="s">
        <v>10</v>
      </c>
      <c r="D234" s="7">
        <v>5</v>
      </c>
      <c r="E234" s="18">
        <v>751.27</v>
      </c>
      <c r="F234" s="19">
        <f t="shared" si="8"/>
        <v>3756.35</v>
      </c>
      <c r="H234" s="37">
        <v>0</v>
      </c>
      <c r="I234" s="39">
        <f t="shared" si="9"/>
        <v>0</v>
      </c>
      <c r="K234" s="46"/>
    </row>
    <row r="235" spans="1:11" s="4" customFormat="1" ht="23.25" hidden="1" x14ac:dyDescent="0.25">
      <c r="A235" s="17" t="s">
        <v>693</v>
      </c>
      <c r="B235" s="6" t="s">
        <v>1207</v>
      </c>
      <c r="C235" s="7" t="s">
        <v>13</v>
      </c>
      <c r="D235" s="7">
        <v>10</v>
      </c>
      <c r="E235" s="18">
        <v>23.45</v>
      </c>
      <c r="F235" s="19">
        <f t="shared" si="8"/>
        <v>234.5</v>
      </c>
      <c r="H235" s="40">
        <v>0</v>
      </c>
      <c r="I235" s="39">
        <f t="shared" si="9"/>
        <v>0</v>
      </c>
      <c r="K235" s="46"/>
    </row>
    <row r="236" spans="1:11" s="4" customFormat="1" ht="23.25" hidden="1" x14ac:dyDescent="0.25">
      <c r="A236" s="5" t="s">
        <v>694</v>
      </c>
      <c r="B236" s="6" t="s">
        <v>284</v>
      </c>
      <c r="C236" s="7" t="s">
        <v>10</v>
      </c>
      <c r="D236" s="7">
        <v>2</v>
      </c>
      <c r="E236" s="18">
        <v>251.93</v>
      </c>
      <c r="F236" s="19">
        <f t="shared" si="8"/>
        <v>503.86</v>
      </c>
      <c r="H236" s="37">
        <v>0</v>
      </c>
      <c r="I236" s="39">
        <f t="shared" si="9"/>
        <v>0</v>
      </c>
      <c r="K236" s="46"/>
    </row>
    <row r="237" spans="1:11" s="4" customFormat="1" ht="23.25" hidden="1" x14ac:dyDescent="0.25">
      <c r="A237" s="17" t="s">
        <v>695</v>
      </c>
      <c r="B237" s="6" t="s">
        <v>285</v>
      </c>
      <c r="C237" s="7" t="s">
        <v>10</v>
      </c>
      <c r="D237" s="7">
        <v>8</v>
      </c>
      <c r="E237" s="18">
        <v>54.41</v>
      </c>
      <c r="F237" s="19">
        <f t="shared" si="8"/>
        <v>435.28</v>
      </c>
      <c r="H237" s="37">
        <v>0</v>
      </c>
      <c r="I237" s="39">
        <f t="shared" si="9"/>
        <v>0</v>
      </c>
      <c r="K237" s="46"/>
    </row>
    <row r="238" spans="1:11" s="4" customFormat="1" ht="23.25" hidden="1" x14ac:dyDescent="0.25">
      <c r="A238" s="5" t="s">
        <v>696</v>
      </c>
      <c r="B238" s="6" t="s">
        <v>286</v>
      </c>
      <c r="C238" s="7" t="s">
        <v>10</v>
      </c>
      <c r="D238" s="7">
        <v>15</v>
      </c>
      <c r="E238" s="18">
        <v>2.4900000000000002</v>
      </c>
      <c r="F238" s="19">
        <f t="shared" si="8"/>
        <v>37.35</v>
      </c>
      <c r="H238" s="40">
        <v>0</v>
      </c>
      <c r="I238" s="39">
        <f t="shared" si="9"/>
        <v>0</v>
      </c>
      <c r="K238" s="46"/>
    </row>
    <row r="239" spans="1:11" s="4" customFormat="1" ht="23.25" hidden="1" x14ac:dyDescent="0.25">
      <c r="A239" s="17" t="s">
        <v>697</v>
      </c>
      <c r="B239" s="6" t="s">
        <v>287</v>
      </c>
      <c r="C239" s="7" t="s">
        <v>12</v>
      </c>
      <c r="D239" s="7">
        <v>6</v>
      </c>
      <c r="E239" s="18">
        <v>114.07</v>
      </c>
      <c r="F239" s="19">
        <f t="shared" si="8"/>
        <v>684.42</v>
      </c>
      <c r="H239" s="37">
        <v>0</v>
      </c>
      <c r="I239" s="39">
        <f t="shared" si="9"/>
        <v>0</v>
      </c>
      <c r="K239" s="46"/>
    </row>
    <row r="240" spans="1:11" s="4" customFormat="1" ht="23.25" hidden="1" x14ac:dyDescent="0.25">
      <c r="A240" s="5" t="s">
        <v>698</v>
      </c>
      <c r="B240" s="6" t="s">
        <v>288</v>
      </c>
      <c r="C240" s="7" t="s">
        <v>10</v>
      </c>
      <c r="D240" s="7">
        <v>12</v>
      </c>
      <c r="E240" s="18">
        <v>133.31</v>
      </c>
      <c r="F240" s="19">
        <f t="shared" si="8"/>
        <v>1599.72</v>
      </c>
      <c r="H240" s="37">
        <v>0</v>
      </c>
      <c r="I240" s="39">
        <f t="shared" si="9"/>
        <v>0</v>
      </c>
      <c r="K240" s="46"/>
    </row>
    <row r="241" spans="1:11" s="4" customFormat="1" ht="23.25" hidden="1" x14ac:dyDescent="0.25">
      <c r="A241" s="17" t="s">
        <v>699</v>
      </c>
      <c r="B241" s="6" t="s">
        <v>289</v>
      </c>
      <c r="C241" s="7" t="s">
        <v>10</v>
      </c>
      <c r="D241" s="7">
        <v>200</v>
      </c>
      <c r="E241" s="18">
        <v>0.96</v>
      </c>
      <c r="F241" s="19">
        <f t="shared" si="8"/>
        <v>192</v>
      </c>
      <c r="H241" s="40">
        <v>0</v>
      </c>
      <c r="I241" s="39">
        <f t="shared" si="9"/>
        <v>0</v>
      </c>
      <c r="K241" s="46"/>
    </row>
    <row r="242" spans="1:11" s="4" customFormat="1" ht="23.25" hidden="1" x14ac:dyDescent="0.25">
      <c r="A242" s="5" t="s">
        <v>700</v>
      </c>
      <c r="B242" s="6" t="s">
        <v>290</v>
      </c>
      <c r="C242" s="7" t="s">
        <v>10</v>
      </c>
      <c r="D242" s="7">
        <v>10</v>
      </c>
      <c r="E242" s="18">
        <v>12.72</v>
      </c>
      <c r="F242" s="19">
        <f t="shared" si="8"/>
        <v>127.2</v>
      </c>
      <c r="H242" s="37">
        <v>0</v>
      </c>
      <c r="I242" s="39">
        <f t="shared" si="9"/>
        <v>0</v>
      </c>
      <c r="K242" s="46"/>
    </row>
    <row r="243" spans="1:11" s="4" customFormat="1" ht="23.25" hidden="1" x14ac:dyDescent="0.25">
      <c r="A243" s="17" t="s">
        <v>701</v>
      </c>
      <c r="B243" s="6" t="s">
        <v>291</v>
      </c>
      <c r="C243" s="7" t="s">
        <v>10</v>
      </c>
      <c r="D243" s="7">
        <v>5</v>
      </c>
      <c r="E243" s="18">
        <v>46.63</v>
      </c>
      <c r="F243" s="19">
        <f t="shared" si="8"/>
        <v>233.15</v>
      </c>
      <c r="H243" s="37">
        <v>0</v>
      </c>
      <c r="I243" s="39">
        <f t="shared" si="9"/>
        <v>0</v>
      </c>
      <c r="K243" s="46"/>
    </row>
    <row r="244" spans="1:11" s="4" customFormat="1" ht="23.25" hidden="1" x14ac:dyDescent="0.25">
      <c r="A244" s="5" t="s">
        <v>702</v>
      </c>
      <c r="B244" s="6" t="s">
        <v>292</v>
      </c>
      <c r="C244" s="7" t="s">
        <v>10</v>
      </c>
      <c r="D244" s="7">
        <v>10</v>
      </c>
      <c r="E244" s="18">
        <v>20.38</v>
      </c>
      <c r="F244" s="19">
        <f t="shared" si="8"/>
        <v>203.79999999999998</v>
      </c>
      <c r="H244" s="40">
        <v>0</v>
      </c>
      <c r="I244" s="39">
        <f t="shared" si="9"/>
        <v>0</v>
      </c>
      <c r="K244" s="46"/>
    </row>
    <row r="245" spans="1:11" s="4" customFormat="1" ht="23.25" hidden="1" x14ac:dyDescent="0.25">
      <c r="A245" s="17" t="s">
        <v>703</v>
      </c>
      <c r="B245" s="6" t="s">
        <v>293</v>
      </c>
      <c r="C245" s="7" t="s">
        <v>10</v>
      </c>
      <c r="D245" s="7">
        <v>10</v>
      </c>
      <c r="E245" s="18">
        <v>30.84</v>
      </c>
      <c r="F245" s="19">
        <f t="shared" si="8"/>
        <v>308.39999999999998</v>
      </c>
      <c r="H245" s="37">
        <v>0</v>
      </c>
      <c r="I245" s="39">
        <f t="shared" si="9"/>
        <v>0</v>
      </c>
      <c r="K245" s="46"/>
    </row>
    <row r="246" spans="1:11" s="4" customFormat="1" ht="23.25" hidden="1" x14ac:dyDescent="0.25">
      <c r="A246" s="5" t="s">
        <v>704</v>
      </c>
      <c r="B246" s="6" t="s">
        <v>1323</v>
      </c>
      <c r="C246" s="7" t="s">
        <v>10</v>
      </c>
      <c r="D246" s="7">
        <v>4</v>
      </c>
      <c r="E246" s="18">
        <v>5.82</v>
      </c>
      <c r="F246" s="19">
        <f t="shared" si="8"/>
        <v>23.28</v>
      </c>
      <c r="H246" s="37">
        <v>0</v>
      </c>
      <c r="I246" s="39">
        <f t="shared" si="9"/>
        <v>0</v>
      </c>
      <c r="K246" s="46"/>
    </row>
    <row r="247" spans="1:11" s="4" customFormat="1" ht="23.25" hidden="1" x14ac:dyDescent="0.25">
      <c r="A247" s="17" t="s">
        <v>705</v>
      </c>
      <c r="B247" s="6" t="s">
        <v>294</v>
      </c>
      <c r="C247" s="7" t="s">
        <v>10</v>
      </c>
      <c r="D247" s="7">
        <v>2</v>
      </c>
      <c r="E247" s="18">
        <v>71.88</v>
      </c>
      <c r="F247" s="19">
        <f t="shared" si="8"/>
        <v>143.76</v>
      </c>
      <c r="H247" s="40">
        <v>0</v>
      </c>
      <c r="I247" s="39">
        <f t="shared" si="9"/>
        <v>0</v>
      </c>
      <c r="K247" s="46"/>
    </row>
    <row r="248" spans="1:11" s="4" customFormat="1" ht="23.25" hidden="1" x14ac:dyDescent="0.25">
      <c r="A248" s="5" t="s">
        <v>706</v>
      </c>
      <c r="B248" s="6" t="s">
        <v>295</v>
      </c>
      <c r="C248" s="7" t="s">
        <v>10</v>
      </c>
      <c r="D248" s="7">
        <v>2</v>
      </c>
      <c r="E248" s="18">
        <v>273.14999999999998</v>
      </c>
      <c r="F248" s="19">
        <f t="shared" si="8"/>
        <v>546.29999999999995</v>
      </c>
      <c r="H248" s="37">
        <v>0</v>
      </c>
      <c r="I248" s="39">
        <f t="shared" si="9"/>
        <v>0</v>
      </c>
      <c r="K248" s="46"/>
    </row>
    <row r="249" spans="1:11" s="4" customFormat="1" ht="23.25" hidden="1" x14ac:dyDescent="0.25">
      <c r="A249" s="17" t="s">
        <v>707</v>
      </c>
      <c r="B249" s="6" t="s">
        <v>296</v>
      </c>
      <c r="C249" s="7" t="s">
        <v>10</v>
      </c>
      <c r="D249" s="7">
        <v>2</v>
      </c>
      <c r="E249" s="18">
        <v>2013.04</v>
      </c>
      <c r="F249" s="19">
        <f t="shared" si="8"/>
        <v>4026.08</v>
      </c>
      <c r="H249" s="37">
        <v>0</v>
      </c>
      <c r="I249" s="39">
        <f t="shared" si="9"/>
        <v>0</v>
      </c>
      <c r="K249" s="46"/>
    </row>
    <row r="250" spans="1:11" s="4" customFormat="1" ht="23.25" hidden="1" x14ac:dyDescent="0.25">
      <c r="A250" s="5" t="s">
        <v>708</v>
      </c>
      <c r="B250" s="6" t="s">
        <v>297</v>
      </c>
      <c r="C250" s="7" t="s">
        <v>8</v>
      </c>
      <c r="D250" s="7">
        <v>15</v>
      </c>
      <c r="E250" s="18">
        <v>577.64</v>
      </c>
      <c r="F250" s="19">
        <f t="shared" si="8"/>
        <v>8664.6</v>
      </c>
      <c r="H250" s="40">
        <v>0</v>
      </c>
      <c r="I250" s="39">
        <f t="shared" si="9"/>
        <v>0</v>
      </c>
      <c r="K250" s="46"/>
    </row>
    <row r="251" spans="1:11" s="4" customFormat="1" ht="23.25" hidden="1" x14ac:dyDescent="0.25">
      <c r="A251" s="17" t="s">
        <v>709</v>
      </c>
      <c r="B251" s="6" t="s">
        <v>298</v>
      </c>
      <c r="C251" s="7" t="s">
        <v>10</v>
      </c>
      <c r="D251" s="7">
        <v>50</v>
      </c>
      <c r="E251" s="18">
        <v>2.62</v>
      </c>
      <c r="F251" s="19">
        <f t="shared" si="8"/>
        <v>131</v>
      </c>
      <c r="H251" s="37">
        <v>0</v>
      </c>
      <c r="I251" s="39">
        <f t="shared" si="9"/>
        <v>0</v>
      </c>
      <c r="K251" s="46"/>
    </row>
    <row r="252" spans="1:11" s="4" customFormat="1" ht="23.25" hidden="1" x14ac:dyDescent="0.25">
      <c r="A252" s="5" t="s">
        <v>710</v>
      </c>
      <c r="B252" s="6" t="s">
        <v>299</v>
      </c>
      <c r="C252" s="7" t="s">
        <v>10</v>
      </c>
      <c r="D252" s="7">
        <v>80</v>
      </c>
      <c r="E252" s="18">
        <v>0.28999999999999998</v>
      </c>
      <c r="F252" s="19">
        <f t="shared" si="8"/>
        <v>23.2</v>
      </c>
      <c r="H252" s="37">
        <v>0</v>
      </c>
      <c r="I252" s="39">
        <f t="shared" si="9"/>
        <v>0</v>
      </c>
      <c r="K252" s="46"/>
    </row>
    <row r="253" spans="1:11" s="4" customFormat="1" ht="23.25" hidden="1" x14ac:dyDescent="0.25">
      <c r="A253" s="17" t="s">
        <v>711</v>
      </c>
      <c r="B253" s="6" t="s">
        <v>1208</v>
      </c>
      <c r="C253" s="7" t="s">
        <v>10</v>
      </c>
      <c r="D253" s="7">
        <v>25</v>
      </c>
      <c r="E253" s="18">
        <v>0.24</v>
      </c>
      <c r="F253" s="19">
        <f t="shared" si="8"/>
        <v>6</v>
      </c>
      <c r="H253" s="40">
        <v>0</v>
      </c>
      <c r="I253" s="39">
        <f t="shared" si="9"/>
        <v>0</v>
      </c>
      <c r="K253" s="46"/>
    </row>
    <row r="254" spans="1:11" s="4" customFormat="1" ht="23.25" hidden="1" x14ac:dyDescent="0.25">
      <c r="A254" s="5" t="s">
        <v>712</v>
      </c>
      <c r="B254" s="6" t="s">
        <v>300</v>
      </c>
      <c r="C254" s="7" t="s">
        <v>10</v>
      </c>
      <c r="D254" s="7">
        <v>50</v>
      </c>
      <c r="E254" s="18">
        <v>0.84</v>
      </c>
      <c r="F254" s="19">
        <f t="shared" si="8"/>
        <v>42</v>
      </c>
      <c r="H254" s="37">
        <v>0</v>
      </c>
      <c r="I254" s="39">
        <f t="shared" si="9"/>
        <v>0</v>
      </c>
      <c r="K254" s="46"/>
    </row>
    <row r="255" spans="1:11" s="4" customFormat="1" ht="23.25" hidden="1" x14ac:dyDescent="0.25">
      <c r="A255" s="17" t="s">
        <v>713</v>
      </c>
      <c r="B255" s="6" t="s">
        <v>301</v>
      </c>
      <c r="C255" s="7" t="s">
        <v>10</v>
      </c>
      <c r="D255" s="7">
        <v>5</v>
      </c>
      <c r="E255" s="18">
        <v>1.55</v>
      </c>
      <c r="F255" s="19">
        <f t="shared" si="8"/>
        <v>7.75</v>
      </c>
      <c r="H255" s="37">
        <v>0</v>
      </c>
      <c r="I255" s="39">
        <f t="shared" si="9"/>
        <v>0</v>
      </c>
      <c r="K255" s="46"/>
    </row>
    <row r="256" spans="1:11" s="4" customFormat="1" ht="23.25" hidden="1" x14ac:dyDescent="0.25">
      <c r="A256" s="5" t="s">
        <v>714</v>
      </c>
      <c r="B256" s="6" t="s">
        <v>302</v>
      </c>
      <c r="C256" s="7" t="s">
        <v>10</v>
      </c>
      <c r="D256" s="7">
        <v>100</v>
      </c>
      <c r="E256" s="18">
        <v>0.64</v>
      </c>
      <c r="F256" s="19">
        <f t="shared" ref="F256:F319" si="10">IFERROR(D256*E256,"")</f>
        <v>64</v>
      </c>
      <c r="H256" s="40">
        <v>0</v>
      </c>
      <c r="I256" s="39">
        <f t="shared" si="9"/>
        <v>0</v>
      </c>
      <c r="K256" s="46"/>
    </row>
    <row r="257" spans="1:11" s="4" customFormat="1" ht="23.25" hidden="1" x14ac:dyDescent="0.25">
      <c r="A257" s="17" t="s">
        <v>715</v>
      </c>
      <c r="B257" s="6" t="s">
        <v>303</v>
      </c>
      <c r="C257" s="7" t="s">
        <v>10</v>
      </c>
      <c r="D257" s="7">
        <v>60</v>
      </c>
      <c r="E257" s="18">
        <v>0.79</v>
      </c>
      <c r="F257" s="19">
        <f t="shared" si="10"/>
        <v>47.400000000000006</v>
      </c>
      <c r="H257" s="37">
        <v>0</v>
      </c>
      <c r="I257" s="39">
        <f t="shared" si="9"/>
        <v>0</v>
      </c>
      <c r="K257" s="46"/>
    </row>
    <row r="258" spans="1:11" s="4" customFormat="1" ht="23.25" hidden="1" x14ac:dyDescent="0.25">
      <c r="A258" s="5" t="s">
        <v>716</v>
      </c>
      <c r="B258" s="6" t="s">
        <v>304</v>
      </c>
      <c r="C258" s="7" t="s">
        <v>8</v>
      </c>
      <c r="D258" s="7">
        <v>2</v>
      </c>
      <c r="E258" s="18">
        <v>1331.23</v>
      </c>
      <c r="F258" s="19">
        <f t="shared" si="10"/>
        <v>2662.46</v>
      </c>
      <c r="H258" s="37">
        <v>0</v>
      </c>
      <c r="I258" s="39">
        <f t="shared" si="9"/>
        <v>0</v>
      </c>
      <c r="K258" s="46"/>
    </row>
    <row r="259" spans="1:11" s="4" customFormat="1" ht="23.25" hidden="1" x14ac:dyDescent="0.25">
      <c r="A259" s="17" t="s">
        <v>717</v>
      </c>
      <c r="B259" s="6" t="s">
        <v>305</v>
      </c>
      <c r="C259" s="7" t="s">
        <v>12</v>
      </c>
      <c r="D259" s="7">
        <v>30</v>
      </c>
      <c r="E259" s="18">
        <v>78.55</v>
      </c>
      <c r="F259" s="19">
        <f t="shared" si="10"/>
        <v>2356.5</v>
      </c>
      <c r="H259" s="40">
        <v>0</v>
      </c>
      <c r="I259" s="39">
        <f t="shared" si="9"/>
        <v>0</v>
      </c>
      <c r="K259" s="46"/>
    </row>
    <row r="260" spans="1:11" s="4" customFormat="1" ht="23.25" hidden="1" x14ac:dyDescent="0.25">
      <c r="A260" s="5" t="s">
        <v>718</v>
      </c>
      <c r="B260" s="6" t="s">
        <v>306</v>
      </c>
      <c r="C260" s="7" t="s">
        <v>13</v>
      </c>
      <c r="D260" s="7">
        <v>10</v>
      </c>
      <c r="E260" s="18">
        <v>191.58</v>
      </c>
      <c r="F260" s="19">
        <f t="shared" si="10"/>
        <v>1915.8000000000002</v>
      </c>
      <c r="H260" s="37">
        <v>0</v>
      </c>
      <c r="I260" s="39">
        <f t="shared" si="9"/>
        <v>0</v>
      </c>
      <c r="K260" s="46"/>
    </row>
    <row r="261" spans="1:11" s="4" customFormat="1" ht="23.25" hidden="1" x14ac:dyDescent="0.25">
      <c r="A261" s="17" t="s">
        <v>719</v>
      </c>
      <c r="B261" s="6" t="s">
        <v>307</v>
      </c>
      <c r="C261" s="7" t="s">
        <v>13</v>
      </c>
      <c r="D261" s="7">
        <v>10</v>
      </c>
      <c r="E261" s="18">
        <v>133.12</v>
      </c>
      <c r="F261" s="19">
        <f t="shared" si="10"/>
        <v>1331.2</v>
      </c>
      <c r="H261" s="37">
        <v>0</v>
      </c>
      <c r="I261" s="39">
        <f t="shared" si="9"/>
        <v>0</v>
      </c>
      <c r="K261" s="46"/>
    </row>
    <row r="262" spans="1:11" s="4" customFormat="1" ht="23.25" hidden="1" x14ac:dyDescent="0.25">
      <c r="A262" s="5" t="s">
        <v>720</v>
      </c>
      <c r="B262" s="6" t="s">
        <v>308</v>
      </c>
      <c r="C262" s="7" t="s">
        <v>10</v>
      </c>
      <c r="D262" s="7">
        <v>2</v>
      </c>
      <c r="E262" s="18">
        <v>1348.36</v>
      </c>
      <c r="F262" s="19">
        <f t="shared" si="10"/>
        <v>2696.72</v>
      </c>
      <c r="H262" s="40">
        <v>0</v>
      </c>
      <c r="I262" s="39">
        <f t="shared" si="9"/>
        <v>0</v>
      </c>
      <c r="K262" s="46"/>
    </row>
    <row r="263" spans="1:11" s="4" customFormat="1" ht="23.25" hidden="1" x14ac:dyDescent="0.25">
      <c r="A263" s="17" t="s">
        <v>721</v>
      </c>
      <c r="B263" s="6" t="s">
        <v>309</v>
      </c>
      <c r="C263" s="7" t="s">
        <v>10</v>
      </c>
      <c r="D263" s="7">
        <v>25</v>
      </c>
      <c r="E263" s="18">
        <v>96.08</v>
      </c>
      <c r="F263" s="19">
        <f t="shared" si="10"/>
        <v>2402</v>
      </c>
      <c r="H263" s="37">
        <v>0</v>
      </c>
      <c r="I263" s="39">
        <f t="shared" si="9"/>
        <v>0</v>
      </c>
      <c r="K263" s="46"/>
    </row>
    <row r="264" spans="1:11" s="4" customFormat="1" ht="23.25" hidden="1" x14ac:dyDescent="0.25">
      <c r="A264" s="5" t="s">
        <v>722</v>
      </c>
      <c r="B264" s="6" t="s">
        <v>310</v>
      </c>
      <c r="C264" s="7" t="s">
        <v>10</v>
      </c>
      <c r="D264" s="7">
        <v>2</v>
      </c>
      <c r="E264" s="18">
        <v>1014.67</v>
      </c>
      <c r="F264" s="19">
        <f t="shared" si="10"/>
        <v>2029.34</v>
      </c>
      <c r="H264" s="37">
        <v>0</v>
      </c>
      <c r="I264" s="39">
        <f t="shared" si="9"/>
        <v>0</v>
      </c>
      <c r="K264" s="46"/>
    </row>
    <row r="265" spans="1:11" s="4" customFormat="1" ht="23.25" hidden="1" x14ac:dyDescent="0.25">
      <c r="A265" s="17" t="s">
        <v>723</v>
      </c>
      <c r="B265" s="6" t="s">
        <v>311</v>
      </c>
      <c r="C265" s="7" t="s">
        <v>10</v>
      </c>
      <c r="D265" s="7">
        <v>2</v>
      </c>
      <c r="E265" s="18">
        <v>102.52</v>
      </c>
      <c r="F265" s="19">
        <f t="shared" si="10"/>
        <v>205.04</v>
      </c>
      <c r="H265" s="40">
        <v>0</v>
      </c>
      <c r="I265" s="39">
        <f t="shared" si="9"/>
        <v>0</v>
      </c>
      <c r="K265" s="46"/>
    </row>
    <row r="266" spans="1:11" s="4" customFormat="1" ht="23.25" hidden="1" x14ac:dyDescent="0.25">
      <c r="A266" s="5" t="s">
        <v>724</v>
      </c>
      <c r="B266" s="6" t="s">
        <v>312</v>
      </c>
      <c r="C266" s="7" t="s">
        <v>13</v>
      </c>
      <c r="D266" s="7">
        <v>30</v>
      </c>
      <c r="E266" s="18">
        <v>76.930000000000007</v>
      </c>
      <c r="F266" s="19">
        <f t="shared" si="10"/>
        <v>2307.9</v>
      </c>
      <c r="H266" s="37">
        <v>0</v>
      </c>
      <c r="I266" s="39">
        <f t="shared" si="9"/>
        <v>0</v>
      </c>
      <c r="K266" s="46"/>
    </row>
    <row r="267" spans="1:11" s="4" customFormat="1" ht="23.25" hidden="1" x14ac:dyDescent="0.25">
      <c r="A267" s="17" t="s">
        <v>725</v>
      </c>
      <c r="B267" s="6" t="s">
        <v>313</v>
      </c>
      <c r="C267" s="7" t="s">
        <v>11</v>
      </c>
      <c r="D267" s="7">
        <v>60</v>
      </c>
      <c r="E267" s="18">
        <v>2265.7600000000002</v>
      </c>
      <c r="F267" s="19">
        <f t="shared" si="10"/>
        <v>135945.60000000001</v>
      </c>
      <c r="H267" s="37">
        <v>0</v>
      </c>
      <c r="I267" s="39">
        <f t="shared" si="9"/>
        <v>0</v>
      </c>
      <c r="K267" s="46"/>
    </row>
    <row r="268" spans="1:11" s="4" customFormat="1" ht="23.25" hidden="1" x14ac:dyDescent="0.25">
      <c r="A268" s="5" t="s">
        <v>726</v>
      </c>
      <c r="B268" s="6" t="s">
        <v>314</v>
      </c>
      <c r="C268" s="7" t="s">
        <v>11</v>
      </c>
      <c r="D268" s="7">
        <v>20</v>
      </c>
      <c r="E268" s="18">
        <v>1190.6500000000001</v>
      </c>
      <c r="F268" s="19">
        <f t="shared" si="10"/>
        <v>23813</v>
      </c>
      <c r="H268" s="40">
        <v>0</v>
      </c>
      <c r="I268" s="39">
        <f t="shared" si="9"/>
        <v>0</v>
      </c>
      <c r="K268" s="46"/>
    </row>
    <row r="269" spans="1:11" s="4" customFormat="1" ht="23.25" hidden="1" x14ac:dyDescent="0.25">
      <c r="A269" s="17" t="s">
        <v>727</v>
      </c>
      <c r="B269" s="6" t="s">
        <v>315</v>
      </c>
      <c r="C269" s="7" t="s">
        <v>11</v>
      </c>
      <c r="D269" s="7">
        <v>25</v>
      </c>
      <c r="E269" s="18">
        <v>2117.1799999999998</v>
      </c>
      <c r="F269" s="19">
        <f t="shared" si="10"/>
        <v>52929.499999999993</v>
      </c>
      <c r="H269" s="37">
        <v>0</v>
      </c>
      <c r="I269" s="39">
        <f t="shared" si="9"/>
        <v>0</v>
      </c>
      <c r="K269" s="46"/>
    </row>
    <row r="270" spans="1:11" s="4" customFormat="1" ht="23.25" hidden="1" x14ac:dyDescent="0.25">
      <c r="A270" s="5" t="s">
        <v>728</v>
      </c>
      <c r="B270" s="6" t="s">
        <v>316</v>
      </c>
      <c r="C270" s="7" t="s">
        <v>11</v>
      </c>
      <c r="D270" s="7">
        <v>10</v>
      </c>
      <c r="E270" s="18">
        <v>1206.3</v>
      </c>
      <c r="F270" s="19">
        <f t="shared" si="10"/>
        <v>12063</v>
      </c>
      <c r="H270" s="37">
        <v>0</v>
      </c>
      <c r="I270" s="39">
        <f t="shared" si="9"/>
        <v>0</v>
      </c>
      <c r="K270" s="46"/>
    </row>
    <row r="271" spans="1:11" s="4" customFormat="1" ht="23.25" hidden="1" x14ac:dyDescent="0.25">
      <c r="A271" s="17" t="s">
        <v>729</v>
      </c>
      <c r="B271" s="6" t="s">
        <v>317</v>
      </c>
      <c r="C271" s="7" t="s">
        <v>11</v>
      </c>
      <c r="D271" s="7">
        <v>15</v>
      </c>
      <c r="E271" s="18">
        <v>928.03</v>
      </c>
      <c r="F271" s="19">
        <f t="shared" si="10"/>
        <v>13920.449999999999</v>
      </c>
      <c r="H271" s="40">
        <v>0</v>
      </c>
      <c r="I271" s="39">
        <f t="shared" si="9"/>
        <v>0</v>
      </c>
      <c r="K271" s="46"/>
    </row>
    <row r="272" spans="1:11" s="4" customFormat="1" ht="23.25" hidden="1" x14ac:dyDescent="0.25">
      <c r="A272" s="5" t="s">
        <v>730</v>
      </c>
      <c r="B272" s="6" t="s">
        <v>318</v>
      </c>
      <c r="C272" s="7" t="s">
        <v>11</v>
      </c>
      <c r="D272" s="7">
        <v>20</v>
      </c>
      <c r="E272" s="18">
        <v>578.27</v>
      </c>
      <c r="F272" s="19">
        <f t="shared" si="10"/>
        <v>11565.4</v>
      </c>
      <c r="H272" s="37">
        <v>0</v>
      </c>
      <c r="I272" s="39">
        <f t="shared" si="9"/>
        <v>0</v>
      </c>
      <c r="K272" s="46"/>
    </row>
    <row r="273" spans="1:11" s="4" customFormat="1" ht="23.25" hidden="1" x14ac:dyDescent="0.25">
      <c r="A273" s="17" t="s">
        <v>731</v>
      </c>
      <c r="B273" s="6" t="s">
        <v>319</v>
      </c>
      <c r="C273" s="7" t="s">
        <v>11</v>
      </c>
      <c r="D273" s="7">
        <v>40</v>
      </c>
      <c r="E273" s="18">
        <v>878.15</v>
      </c>
      <c r="F273" s="19">
        <f t="shared" si="10"/>
        <v>35126</v>
      </c>
      <c r="H273" s="37">
        <v>0</v>
      </c>
      <c r="I273" s="39">
        <f t="shared" si="9"/>
        <v>0</v>
      </c>
      <c r="K273" s="46"/>
    </row>
    <row r="274" spans="1:11" s="4" customFormat="1" ht="23.25" hidden="1" x14ac:dyDescent="0.25">
      <c r="A274" s="5" t="s">
        <v>732</v>
      </c>
      <c r="B274" s="6" t="s">
        <v>320</v>
      </c>
      <c r="C274" s="7" t="s">
        <v>11</v>
      </c>
      <c r="D274" s="7">
        <v>15</v>
      </c>
      <c r="E274" s="18">
        <v>1314.33</v>
      </c>
      <c r="F274" s="19">
        <f t="shared" si="10"/>
        <v>19714.949999999997</v>
      </c>
      <c r="H274" s="40">
        <v>0</v>
      </c>
      <c r="I274" s="39">
        <f t="shared" si="9"/>
        <v>0</v>
      </c>
      <c r="K274" s="46"/>
    </row>
    <row r="275" spans="1:11" s="4" customFormat="1" ht="23.25" hidden="1" x14ac:dyDescent="0.25">
      <c r="A275" s="17" t="s">
        <v>733</v>
      </c>
      <c r="B275" s="6" t="s">
        <v>321</v>
      </c>
      <c r="C275" s="7" t="s">
        <v>11</v>
      </c>
      <c r="D275" s="7">
        <v>35</v>
      </c>
      <c r="E275" s="18">
        <v>1750.5</v>
      </c>
      <c r="F275" s="19">
        <f t="shared" si="10"/>
        <v>61267.5</v>
      </c>
      <c r="H275" s="37">
        <v>0</v>
      </c>
      <c r="I275" s="39">
        <f t="shared" ref="I275:I338" si="11">H275*F275</f>
        <v>0</v>
      </c>
      <c r="K275" s="46"/>
    </row>
    <row r="276" spans="1:11" s="4" customFormat="1" ht="23.25" hidden="1" x14ac:dyDescent="0.25">
      <c r="A276" s="5" t="s">
        <v>734</v>
      </c>
      <c r="B276" s="6" t="s">
        <v>322</v>
      </c>
      <c r="C276" s="7" t="s">
        <v>10</v>
      </c>
      <c r="D276" s="7">
        <v>360</v>
      </c>
      <c r="E276" s="18">
        <v>20.260000000000002</v>
      </c>
      <c r="F276" s="19">
        <f t="shared" si="10"/>
        <v>7293.6</v>
      </c>
      <c r="H276" s="37">
        <v>0</v>
      </c>
      <c r="I276" s="39">
        <f t="shared" si="11"/>
        <v>0</v>
      </c>
      <c r="K276" s="46"/>
    </row>
    <row r="277" spans="1:11" s="4" customFormat="1" ht="23.25" hidden="1" x14ac:dyDescent="0.25">
      <c r="A277" s="17" t="s">
        <v>735</v>
      </c>
      <c r="B277" s="6" t="s">
        <v>323</v>
      </c>
      <c r="C277" s="7" t="s">
        <v>10</v>
      </c>
      <c r="D277" s="7">
        <v>1</v>
      </c>
      <c r="E277" s="18">
        <v>250.75</v>
      </c>
      <c r="F277" s="19">
        <f t="shared" si="10"/>
        <v>250.75</v>
      </c>
      <c r="H277" s="40">
        <v>0</v>
      </c>
      <c r="I277" s="39">
        <f t="shared" si="11"/>
        <v>0</v>
      </c>
      <c r="K277" s="46"/>
    </row>
    <row r="278" spans="1:11" s="4" customFormat="1" ht="23.25" hidden="1" x14ac:dyDescent="0.25">
      <c r="A278" s="5" t="s">
        <v>736</v>
      </c>
      <c r="B278" s="6" t="s">
        <v>1097</v>
      </c>
      <c r="C278" s="7" t="s">
        <v>10</v>
      </c>
      <c r="D278" s="7">
        <v>3</v>
      </c>
      <c r="E278" s="18">
        <v>179.43</v>
      </c>
      <c r="F278" s="19">
        <f t="shared" si="10"/>
        <v>538.29</v>
      </c>
      <c r="H278" s="37">
        <v>0</v>
      </c>
      <c r="I278" s="39">
        <f t="shared" si="11"/>
        <v>0</v>
      </c>
      <c r="K278" s="46"/>
    </row>
    <row r="279" spans="1:11" s="4" customFormat="1" ht="23.25" hidden="1" x14ac:dyDescent="0.25">
      <c r="A279" s="17" t="s">
        <v>737</v>
      </c>
      <c r="B279" s="6" t="s">
        <v>324</v>
      </c>
      <c r="C279" s="7" t="s">
        <v>10</v>
      </c>
      <c r="D279" s="7">
        <v>2</v>
      </c>
      <c r="E279" s="18">
        <v>113.96</v>
      </c>
      <c r="F279" s="19">
        <f t="shared" si="10"/>
        <v>227.92</v>
      </c>
      <c r="H279" s="37">
        <v>0</v>
      </c>
      <c r="I279" s="39">
        <f t="shared" si="11"/>
        <v>0</v>
      </c>
      <c r="K279" s="46"/>
    </row>
    <row r="280" spans="1:11" s="4" customFormat="1" ht="23.25" hidden="1" x14ac:dyDescent="0.25">
      <c r="A280" s="5" t="s">
        <v>738</v>
      </c>
      <c r="B280" s="6" t="s">
        <v>325</v>
      </c>
      <c r="C280" s="7" t="s">
        <v>10</v>
      </c>
      <c r="D280" s="7">
        <v>10</v>
      </c>
      <c r="E280" s="18">
        <v>9.94</v>
      </c>
      <c r="F280" s="19">
        <f t="shared" si="10"/>
        <v>99.399999999999991</v>
      </c>
      <c r="H280" s="40">
        <v>0</v>
      </c>
      <c r="I280" s="39">
        <f t="shared" si="11"/>
        <v>0</v>
      </c>
      <c r="K280" s="46"/>
    </row>
    <row r="281" spans="1:11" s="4" customFormat="1" ht="23.25" hidden="1" x14ac:dyDescent="0.25">
      <c r="A281" s="17" t="s">
        <v>739</v>
      </c>
      <c r="B281" s="6" t="s">
        <v>326</v>
      </c>
      <c r="C281" s="7" t="s">
        <v>10</v>
      </c>
      <c r="D281" s="7">
        <v>4</v>
      </c>
      <c r="E281" s="18">
        <v>107.04</v>
      </c>
      <c r="F281" s="19">
        <f t="shared" si="10"/>
        <v>428.16</v>
      </c>
      <c r="H281" s="37">
        <v>0</v>
      </c>
      <c r="I281" s="39">
        <f t="shared" si="11"/>
        <v>0</v>
      </c>
      <c r="K281" s="46"/>
    </row>
    <row r="282" spans="1:11" s="4" customFormat="1" ht="23.25" hidden="1" x14ac:dyDescent="0.25">
      <c r="A282" s="5" t="s">
        <v>740</v>
      </c>
      <c r="B282" s="6" t="s">
        <v>327</v>
      </c>
      <c r="C282" s="7" t="s">
        <v>10</v>
      </c>
      <c r="D282" s="7">
        <v>220</v>
      </c>
      <c r="E282" s="18">
        <v>25.56</v>
      </c>
      <c r="F282" s="19">
        <f t="shared" si="10"/>
        <v>5623.2</v>
      </c>
      <c r="H282" s="37">
        <v>0</v>
      </c>
      <c r="I282" s="39">
        <f t="shared" si="11"/>
        <v>0</v>
      </c>
      <c r="K282" s="46"/>
    </row>
    <row r="283" spans="1:11" s="4" customFormat="1" ht="23.25" hidden="1" x14ac:dyDescent="0.25">
      <c r="A283" s="17" t="s">
        <v>741</v>
      </c>
      <c r="B283" s="6" t="s">
        <v>328</v>
      </c>
      <c r="C283" s="7" t="s">
        <v>10</v>
      </c>
      <c r="D283" s="7">
        <v>50</v>
      </c>
      <c r="E283" s="18">
        <v>3.81</v>
      </c>
      <c r="F283" s="19">
        <f t="shared" si="10"/>
        <v>190.5</v>
      </c>
      <c r="H283" s="40">
        <v>0</v>
      </c>
      <c r="I283" s="39">
        <f t="shared" si="11"/>
        <v>0</v>
      </c>
      <c r="K283" s="46"/>
    </row>
    <row r="284" spans="1:11" s="4" customFormat="1" ht="23.25" hidden="1" x14ac:dyDescent="0.25">
      <c r="A284" s="5" t="s">
        <v>742</v>
      </c>
      <c r="B284" s="6" t="s">
        <v>329</v>
      </c>
      <c r="C284" s="7" t="s">
        <v>10</v>
      </c>
      <c r="D284" s="7">
        <v>50</v>
      </c>
      <c r="E284" s="18">
        <v>9.94</v>
      </c>
      <c r="F284" s="19">
        <f t="shared" si="10"/>
        <v>497</v>
      </c>
      <c r="H284" s="37">
        <v>0</v>
      </c>
      <c r="I284" s="39">
        <f t="shared" si="11"/>
        <v>0</v>
      </c>
      <c r="K284" s="46"/>
    </row>
    <row r="285" spans="1:11" s="4" customFormat="1" ht="23.25" hidden="1" x14ac:dyDescent="0.25">
      <c r="A285" s="17" t="s">
        <v>743</v>
      </c>
      <c r="B285" s="6" t="s">
        <v>330</v>
      </c>
      <c r="C285" s="7" t="s">
        <v>10</v>
      </c>
      <c r="D285" s="7">
        <v>6</v>
      </c>
      <c r="E285" s="18">
        <v>15.96</v>
      </c>
      <c r="F285" s="19">
        <f t="shared" si="10"/>
        <v>95.76</v>
      </c>
      <c r="H285" s="37">
        <v>0</v>
      </c>
      <c r="I285" s="39">
        <f t="shared" si="11"/>
        <v>0</v>
      </c>
      <c r="K285" s="46"/>
    </row>
    <row r="286" spans="1:11" s="4" customFormat="1" ht="23.25" hidden="1" x14ac:dyDescent="0.25">
      <c r="A286" s="5" t="s">
        <v>744</v>
      </c>
      <c r="B286" s="6" t="s">
        <v>331</v>
      </c>
      <c r="C286" s="7" t="s">
        <v>10</v>
      </c>
      <c r="D286" s="7">
        <v>16</v>
      </c>
      <c r="E286" s="18">
        <v>12.86</v>
      </c>
      <c r="F286" s="19">
        <f t="shared" si="10"/>
        <v>205.76</v>
      </c>
      <c r="H286" s="40">
        <v>0</v>
      </c>
      <c r="I286" s="39">
        <f t="shared" si="11"/>
        <v>0</v>
      </c>
      <c r="K286" s="46"/>
    </row>
    <row r="287" spans="1:11" s="4" customFormat="1" ht="23.25" hidden="1" x14ac:dyDescent="0.25">
      <c r="A287" s="17" t="s">
        <v>745</v>
      </c>
      <c r="B287" s="6" t="s">
        <v>332</v>
      </c>
      <c r="C287" s="7" t="s">
        <v>12</v>
      </c>
      <c r="D287" s="7">
        <v>50</v>
      </c>
      <c r="E287" s="18">
        <v>38.1</v>
      </c>
      <c r="F287" s="19">
        <f t="shared" si="10"/>
        <v>1905</v>
      </c>
      <c r="H287" s="37">
        <v>0</v>
      </c>
      <c r="I287" s="39">
        <f t="shared" si="11"/>
        <v>0</v>
      </c>
      <c r="K287" s="46"/>
    </row>
    <row r="288" spans="1:11" s="4" customFormat="1" ht="23.25" hidden="1" x14ac:dyDescent="0.25">
      <c r="A288" s="5" t="s">
        <v>746</v>
      </c>
      <c r="B288" s="6" t="s">
        <v>333</v>
      </c>
      <c r="C288" s="7" t="s">
        <v>12</v>
      </c>
      <c r="D288" s="7">
        <v>10</v>
      </c>
      <c r="E288" s="18">
        <v>81.81</v>
      </c>
      <c r="F288" s="19">
        <f t="shared" si="10"/>
        <v>818.1</v>
      </c>
      <c r="H288" s="37">
        <v>0</v>
      </c>
      <c r="I288" s="39">
        <f t="shared" si="11"/>
        <v>0</v>
      </c>
      <c r="K288" s="46"/>
    </row>
    <row r="289" spans="1:11" s="4" customFormat="1" ht="23.25" hidden="1" x14ac:dyDescent="0.25">
      <c r="A289" s="17" t="s">
        <v>747</v>
      </c>
      <c r="B289" s="6" t="s">
        <v>334</v>
      </c>
      <c r="C289" s="7" t="s">
        <v>10</v>
      </c>
      <c r="D289" s="7">
        <v>10</v>
      </c>
      <c r="E289" s="18">
        <v>59.28</v>
      </c>
      <c r="F289" s="19">
        <f t="shared" si="10"/>
        <v>592.79999999999995</v>
      </c>
      <c r="H289" s="40">
        <v>0</v>
      </c>
      <c r="I289" s="39">
        <f t="shared" si="11"/>
        <v>0</v>
      </c>
      <c r="K289" s="46"/>
    </row>
    <row r="290" spans="1:11" s="4" customFormat="1" ht="23.25" hidden="1" x14ac:dyDescent="0.25">
      <c r="A290" s="5" t="s">
        <v>748</v>
      </c>
      <c r="B290" s="6" t="s">
        <v>335</v>
      </c>
      <c r="C290" s="7" t="s">
        <v>10</v>
      </c>
      <c r="D290" s="7">
        <v>2</v>
      </c>
      <c r="E290" s="18">
        <v>50.4</v>
      </c>
      <c r="F290" s="19">
        <f t="shared" si="10"/>
        <v>100.8</v>
      </c>
      <c r="H290" s="37">
        <v>0</v>
      </c>
      <c r="I290" s="39">
        <f t="shared" si="11"/>
        <v>0</v>
      </c>
      <c r="K290" s="46"/>
    </row>
    <row r="291" spans="1:11" s="4" customFormat="1" ht="23.25" hidden="1" x14ac:dyDescent="0.25">
      <c r="A291" s="17" t="s">
        <v>749</v>
      </c>
      <c r="B291" s="6" t="s">
        <v>336</v>
      </c>
      <c r="C291" s="7" t="s">
        <v>10</v>
      </c>
      <c r="D291" s="7">
        <v>5</v>
      </c>
      <c r="E291" s="18">
        <v>33.659999999999997</v>
      </c>
      <c r="F291" s="19">
        <f t="shared" si="10"/>
        <v>168.29999999999998</v>
      </c>
      <c r="H291" s="37">
        <v>0</v>
      </c>
      <c r="I291" s="39">
        <f t="shared" si="11"/>
        <v>0</v>
      </c>
      <c r="K291" s="46"/>
    </row>
    <row r="292" spans="1:11" s="4" customFormat="1" ht="23.25" hidden="1" x14ac:dyDescent="0.25">
      <c r="A292" s="5" t="s">
        <v>750</v>
      </c>
      <c r="B292" s="6" t="s">
        <v>337</v>
      </c>
      <c r="C292" s="7" t="s">
        <v>10</v>
      </c>
      <c r="D292" s="7">
        <v>6</v>
      </c>
      <c r="E292" s="18">
        <v>118.86</v>
      </c>
      <c r="F292" s="19">
        <f t="shared" si="10"/>
        <v>713.16</v>
      </c>
      <c r="H292" s="40">
        <v>0</v>
      </c>
      <c r="I292" s="39">
        <f t="shared" si="11"/>
        <v>0</v>
      </c>
      <c r="K292" s="46"/>
    </row>
    <row r="293" spans="1:11" s="4" customFormat="1" ht="23.25" hidden="1" x14ac:dyDescent="0.25">
      <c r="A293" s="17" t="s">
        <v>751</v>
      </c>
      <c r="B293" s="6" t="s">
        <v>338</v>
      </c>
      <c r="C293" s="7" t="s">
        <v>10</v>
      </c>
      <c r="D293" s="7">
        <v>2</v>
      </c>
      <c r="E293" s="18">
        <v>107.75</v>
      </c>
      <c r="F293" s="19">
        <f t="shared" si="10"/>
        <v>215.5</v>
      </c>
      <c r="H293" s="37">
        <v>0</v>
      </c>
      <c r="I293" s="39">
        <f t="shared" si="11"/>
        <v>0</v>
      </c>
      <c r="K293" s="46"/>
    </row>
    <row r="294" spans="1:11" s="4" customFormat="1" ht="23.25" hidden="1" x14ac:dyDescent="0.25">
      <c r="A294" s="5" t="s">
        <v>752</v>
      </c>
      <c r="B294" s="6" t="s">
        <v>1209</v>
      </c>
      <c r="C294" s="7" t="s">
        <v>10</v>
      </c>
      <c r="D294" s="7">
        <v>10</v>
      </c>
      <c r="E294" s="18">
        <v>109.97</v>
      </c>
      <c r="F294" s="19">
        <f t="shared" si="10"/>
        <v>1099.7</v>
      </c>
      <c r="H294" s="37">
        <v>0</v>
      </c>
      <c r="I294" s="39">
        <f t="shared" si="11"/>
        <v>0</v>
      </c>
      <c r="K294" s="46"/>
    </row>
    <row r="295" spans="1:11" s="4" customFormat="1" ht="23.25" hidden="1" x14ac:dyDescent="0.25">
      <c r="A295" s="17" t="s">
        <v>753</v>
      </c>
      <c r="B295" s="6" t="s">
        <v>1210</v>
      </c>
      <c r="C295" s="7" t="s">
        <v>10</v>
      </c>
      <c r="D295" s="7">
        <v>5</v>
      </c>
      <c r="E295" s="18">
        <v>269.14</v>
      </c>
      <c r="F295" s="19">
        <f t="shared" si="10"/>
        <v>1345.6999999999998</v>
      </c>
      <c r="H295" s="40">
        <v>0</v>
      </c>
      <c r="I295" s="39">
        <f t="shared" si="11"/>
        <v>0</v>
      </c>
      <c r="K295" s="46"/>
    </row>
    <row r="296" spans="1:11" s="4" customFormat="1" ht="23.25" hidden="1" x14ac:dyDescent="0.25">
      <c r="A296" s="5" t="s">
        <v>754</v>
      </c>
      <c r="B296" s="6" t="s">
        <v>1211</v>
      </c>
      <c r="C296" s="7" t="s">
        <v>10</v>
      </c>
      <c r="D296" s="7">
        <v>2</v>
      </c>
      <c r="E296" s="18">
        <v>587.48</v>
      </c>
      <c r="F296" s="19">
        <f t="shared" si="10"/>
        <v>1174.96</v>
      </c>
      <c r="H296" s="37">
        <v>0</v>
      </c>
      <c r="I296" s="39">
        <f t="shared" si="11"/>
        <v>0</v>
      </c>
      <c r="K296" s="46"/>
    </row>
    <row r="297" spans="1:11" s="4" customFormat="1" ht="23.25" hidden="1" x14ac:dyDescent="0.25">
      <c r="A297" s="17" t="s">
        <v>755</v>
      </c>
      <c r="B297" s="6" t="s">
        <v>339</v>
      </c>
      <c r="C297" s="7" t="s">
        <v>10</v>
      </c>
      <c r="D297" s="7">
        <v>5</v>
      </c>
      <c r="E297" s="18">
        <v>711.92</v>
      </c>
      <c r="F297" s="19">
        <f t="shared" si="10"/>
        <v>3559.6</v>
      </c>
      <c r="H297" s="37">
        <v>0</v>
      </c>
      <c r="I297" s="39">
        <f t="shared" si="11"/>
        <v>0</v>
      </c>
      <c r="K297" s="46"/>
    </row>
    <row r="298" spans="1:11" s="4" customFormat="1" ht="23.25" hidden="1" x14ac:dyDescent="0.25">
      <c r="A298" s="5" t="s">
        <v>756</v>
      </c>
      <c r="B298" s="6" t="s">
        <v>340</v>
      </c>
      <c r="C298" s="7" t="s">
        <v>10</v>
      </c>
      <c r="D298" s="7">
        <v>4</v>
      </c>
      <c r="E298" s="18">
        <v>52.09</v>
      </c>
      <c r="F298" s="19">
        <f t="shared" si="10"/>
        <v>208.36</v>
      </c>
      <c r="H298" s="40">
        <v>0</v>
      </c>
      <c r="I298" s="39">
        <f t="shared" si="11"/>
        <v>0</v>
      </c>
      <c r="K298" s="46"/>
    </row>
    <row r="299" spans="1:11" s="4" customFormat="1" ht="23.25" hidden="1" x14ac:dyDescent="0.25">
      <c r="A299" s="17" t="s">
        <v>757</v>
      </c>
      <c r="B299" s="6" t="s">
        <v>341</v>
      </c>
      <c r="C299" s="7" t="s">
        <v>10</v>
      </c>
      <c r="D299" s="7">
        <v>2</v>
      </c>
      <c r="E299" s="18">
        <v>55.56</v>
      </c>
      <c r="F299" s="19">
        <f t="shared" si="10"/>
        <v>111.12</v>
      </c>
      <c r="H299" s="37">
        <v>0</v>
      </c>
      <c r="I299" s="39">
        <f t="shared" si="11"/>
        <v>0</v>
      </c>
      <c r="K299" s="46"/>
    </row>
    <row r="300" spans="1:11" s="4" customFormat="1" ht="23.25" hidden="1" x14ac:dyDescent="0.25">
      <c r="A300" s="5" t="s">
        <v>758</v>
      </c>
      <c r="B300" s="6" t="s">
        <v>342</v>
      </c>
      <c r="C300" s="7" t="s">
        <v>10</v>
      </c>
      <c r="D300" s="7">
        <v>12</v>
      </c>
      <c r="E300" s="18">
        <v>27.6</v>
      </c>
      <c r="F300" s="19">
        <f t="shared" si="10"/>
        <v>331.20000000000005</v>
      </c>
      <c r="H300" s="37">
        <v>0</v>
      </c>
      <c r="I300" s="39">
        <f t="shared" si="11"/>
        <v>0</v>
      </c>
      <c r="K300" s="46"/>
    </row>
    <row r="301" spans="1:11" s="4" customFormat="1" ht="23.25" hidden="1" x14ac:dyDescent="0.25">
      <c r="A301" s="17" t="s">
        <v>759</v>
      </c>
      <c r="B301" s="6" t="s">
        <v>343</v>
      </c>
      <c r="C301" s="7" t="s">
        <v>12</v>
      </c>
      <c r="D301" s="7">
        <v>40</v>
      </c>
      <c r="E301" s="18">
        <v>35.36</v>
      </c>
      <c r="F301" s="19">
        <f t="shared" si="10"/>
        <v>1414.4</v>
      </c>
      <c r="H301" s="40">
        <v>0</v>
      </c>
      <c r="I301" s="39">
        <f t="shared" si="11"/>
        <v>0</v>
      </c>
      <c r="K301" s="46"/>
    </row>
    <row r="302" spans="1:11" s="4" customFormat="1" ht="23.25" hidden="1" x14ac:dyDescent="0.25">
      <c r="A302" s="5" t="s">
        <v>760</v>
      </c>
      <c r="B302" s="6" t="s">
        <v>344</v>
      </c>
      <c r="C302" s="7" t="s">
        <v>13</v>
      </c>
      <c r="D302" s="7">
        <v>2</v>
      </c>
      <c r="E302" s="18">
        <v>0.21</v>
      </c>
      <c r="F302" s="19">
        <f t="shared" si="10"/>
        <v>0.42</v>
      </c>
      <c r="H302" s="37">
        <v>0</v>
      </c>
      <c r="I302" s="39">
        <f t="shared" si="11"/>
        <v>0</v>
      </c>
      <c r="K302" s="46"/>
    </row>
    <row r="303" spans="1:11" s="4" customFormat="1" ht="23.25" hidden="1" x14ac:dyDescent="0.25">
      <c r="A303" s="17" t="s">
        <v>761</v>
      </c>
      <c r="B303" s="6" t="s">
        <v>345</v>
      </c>
      <c r="C303" s="7" t="s">
        <v>10</v>
      </c>
      <c r="D303" s="7">
        <v>2</v>
      </c>
      <c r="E303" s="18">
        <v>24.6</v>
      </c>
      <c r="F303" s="19">
        <f t="shared" si="10"/>
        <v>49.2</v>
      </c>
      <c r="H303" s="37">
        <v>0</v>
      </c>
      <c r="I303" s="39">
        <f t="shared" si="11"/>
        <v>0</v>
      </c>
      <c r="K303" s="46"/>
    </row>
    <row r="304" spans="1:11" s="4" customFormat="1" ht="23.25" hidden="1" x14ac:dyDescent="0.25">
      <c r="A304" s="5" t="s">
        <v>762</v>
      </c>
      <c r="B304" s="6" t="s">
        <v>346</v>
      </c>
      <c r="C304" s="7" t="s">
        <v>10</v>
      </c>
      <c r="D304" s="7">
        <v>6</v>
      </c>
      <c r="E304" s="18">
        <v>218.78</v>
      </c>
      <c r="F304" s="19">
        <f t="shared" si="10"/>
        <v>1312.68</v>
      </c>
      <c r="H304" s="40">
        <v>0</v>
      </c>
      <c r="I304" s="39">
        <f t="shared" si="11"/>
        <v>0</v>
      </c>
      <c r="K304" s="46"/>
    </row>
    <row r="305" spans="1:11" s="4" customFormat="1" ht="23.25" hidden="1" x14ac:dyDescent="0.25">
      <c r="A305" s="17" t="s">
        <v>763</v>
      </c>
      <c r="B305" s="6" t="s">
        <v>347</v>
      </c>
      <c r="C305" s="7" t="s">
        <v>10</v>
      </c>
      <c r="D305" s="7">
        <v>40</v>
      </c>
      <c r="E305" s="18">
        <v>22.17</v>
      </c>
      <c r="F305" s="19">
        <f t="shared" si="10"/>
        <v>886.80000000000007</v>
      </c>
      <c r="H305" s="37">
        <v>0</v>
      </c>
      <c r="I305" s="39">
        <f t="shared" si="11"/>
        <v>0</v>
      </c>
      <c r="K305" s="46"/>
    </row>
    <row r="306" spans="1:11" s="4" customFormat="1" ht="23.25" hidden="1" x14ac:dyDescent="0.25">
      <c r="A306" s="5" t="s">
        <v>764</v>
      </c>
      <c r="B306" s="6" t="s">
        <v>348</v>
      </c>
      <c r="C306" s="7" t="s">
        <v>11</v>
      </c>
      <c r="D306" s="7">
        <v>10</v>
      </c>
      <c r="E306" s="18">
        <v>597.32000000000005</v>
      </c>
      <c r="F306" s="19">
        <f t="shared" si="10"/>
        <v>5973.2000000000007</v>
      </c>
      <c r="H306" s="37">
        <v>0</v>
      </c>
      <c r="I306" s="39">
        <f t="shared" si="11"/>
        <v>0</v>
      </c>
      <c r="K306" s="46"/>
    </row>
    <row r="307" spans="1:11" s="4" customFormat="1" ht="23.25" hidden="1" x14ac:dyDescent="0.25">
      <c r="A307" s="17" t="s">
        <v>765</v>
      </c>
      <c r="B307" s="6" t="s">
        <v>349</v>
      </c>
      <c r="C307" s="7" t="s">
        <v>8</v>
      </c>
      <c r="D307" s="7">
        <v>15</v>
      </c>
      <c r="E307" s="18">
        <v>200.84</v>
      </c>
      <c r="F307" s="19">
        <f t="shared" si="10"/>
        <v>3012.6</v>
      </c>
      <c r="H307" s="40">
        <v>0</v>
      </c>
      <c r="I307" s="39">
        <f t="shared" si="11"/>
        <v>0</v>
      </c>
      <c r="K307" s="46"/>
    </row>
    <row r="308" spans="1:11" s="4" customFormat="1" ht="23.25" hidden="1" x14ac:dyDescent="0.25">
      <c r="A308" s="5" t="s">
        <v>766</v>
      </c>
      <c r="B308" s="6" t="s">
        <v>350</v>
      </c>
      <c r="C308" s="7" t="s">
        <v>10</v>
      </c>
      <c r="D308" s="7">
        <v>2</v>
      </c>
      <c r="E308" s="18">
        <v>62.05</v>
      </c>
      <c r="F308" s="19">
        <f t="shared" si="10"/>
        <v>124.1</v>
      </c>
      <c r="H308" s="37">
        <v>0</v>
      </c>
      <c r="I308" s="39">
        <f t="shared" si="11"/>
        <v>0</v>
      </c>
      <c r="K308" s="46"/>
    </row>
    <row r="309" spans="1:11" s="4" customFormat="1" ht="23.25" hidden="1" x14ac:dyDescent="0.25">
      <c r="A309" s="17" t="s">
        <v>767</v>
      </c>
      <c r="B309" s="6" t="s">
        <v>351</v>
      </c>
      <c r="C309" s="7" t="s">
        <v>10</v>
      </c>
      <c r="D309" s="7">
        <v>2</v>
      </c>
      <c r="E309" s="18">
        <v>93.64</v>
      </c>
      <c r="F309" s="19">
        <f t="shared" si="10"/>
        <v>187.28</v>
      </c>
      <c r="H309" s="37">
        <v>0</v>
      </c>
      <c r="I309" s="39">
        <f t="shared" si="11"/>
        <v>0</v>
      </c>
      <c r="K309" s="46"/>
    </row>
    <row r="310" spans="1:11" s="4" customFormat="1" ht="23.25" hidden="1" x14ac:dyDescent="0.25">
      <c r="A310" s="5" t="s">
        <v>768</v>
      </c>
      <c r="B310" s="6" t="s">
        <v>476</v>
      </c>
      <c r="C310" s="7" t="s">
        <v>3</v>
      </c>
      <c r="D310" s="7">
        <v>60</v>
      </c>
      <c r="E310" s="18">
        <v>45.28</v>
      </c>
      <c r="F310" s="19">
        <f t="shared" si="10"/>
        <v>2716.8</v>
      </c>
      <c r="H310" s="40">
        <v>0</v>
      </c>
      <c r="I310" s="39">
        <f t="shared" si="11"/>
        <v>0</v>
      </c>
      <c r="K310" s="46"/>
    </row>
    <row r="311" spans="1:11" s="4" customFormat="1" ht="23.25" hidden="1" x14ac:dyDescent="0.25">
      <c r="A311" s="17" t="s">
        <v>769</v>
      </c>
      <c r="B311" s="6" t="s">
        <v>352</v>
      </c>
      <c r="C311" s="7" t="s">
        <v>3</v>
      </c>
      <c r="D311" s="7">
        <v>75</v>
      </c>
      <c r="E311" s="18">
        <v>56.39</v>
      </c>
      <c r="F311" s="19">
        <f t="shared" si="10"/>
        <v>4229.25</v>
      </c>
      <c r="H311" s="37">
        <v>0</v>
      </c>
      <c r="I311" s="39">
        <f t="shared" si="11"/>
        <v>0</v>
      </c>
      <c r="K311" s="46"/>
    </row>
    <row r="312" spans="1:11" s="4" customFormat="1" ht="23.25" hidden="1" x14ac:dyDescent="0.25">
      <c r="A312" s="5" t="s">
        <v>770</v>
      </c>
      <c r="B312" s="6" t="s">
        <v>353</v>
      </c>
      <c r="C312" s="7" t="s">
        <v>10</v>
      </c>
      <c r="D312" s="7">
        <v>165</v>
      </c>
      <c r="E312" s="18">
        <v>14.42</v>
      </c>
      <c r="F312" s="19">
        <f t="shared" si="10"/>
        <v>2379.3000000000002</v>
      </c>
      <c r="H312" s="37">
        <v>0</v>
      </c>
      <c r="I312" s="39">
        <f t="shared" si="11"/>
        <v>0</v>
      </c>
      <c r="K312" s="46"/>
    </row>
    <row r="313" spans="1:11" s="4" customFormat="1" ht="23.25" hidden="1" x14ac:dyDescent="0.25">
      <c r="A313" s="17" t="s">
        <v>771</v>
      </c>
      <c r="B313" s="6" t="s">
        <v>354</v>
      </c>
      <c r="C313" s="7" t="s">
        <v>10</v>
      </c>
      <c r="D313" s="7">
        <v>100</v>
      </c>
      <c r="E313" s="18">
        <v>5.66</v>
      </c>
      <c r="F313" s="19">
        <f t="shared" si="10"/>
        <v>566</v>
      </c>
      <c r="H313" s="40">
        <v>0</v>
      </c>
      <c r="I313" s="39">
        <f t="shared" si="11"/>
        <v>0</v>
      </c>
      <c r="K313" s="46"/>
    </row>
    <row r="314" spans="1:11" s="4" customFormat="1" ht="23.25" hidden="1" x14ac:dyDescent="0.25">
      <c r="A314" s="5" t="s">
        <v>772</v>
      </c>
      <c r="B314" s="6" t="s">
        <v>355</v>
      </c>
      <c r="C314" s="7" t="s">
        <v>10</v>
      </c>
      <c r="D314" s="7">
        <v>60</v>
      </c>
      <c r="E314" s="18">
        <v>11.87</v>
      </c>
      <c r="F314" s="19">
        <f t="shared" si="10"/>
        <v>712.19999999999993</v>
      </c>
      <c r="H314" s="37">
        <v>0</v>
      </c>
      <c r="I314" s="39">
        <f t="shared" si="11"/>
        <v>0</v>
      </c>
      <c r="K314" s="46"/>
    </row>
    <row r="315" spans="1:11" s="4" customFormat="1" ht="23.25" hidden="1" x14ac:dyDescent="0.25">
      <c r="A315" s="17" t="s">
        <v>773</v>
      </c>
      <c r="B315" s="6" t="s">
        <v>356</v>
      </c>
      <c r="C315" s="7" t="s">
        <v>10</v>
      </c>
      <c r="D315" s="7">
        <v>50</v>
      </c>
      <c r="E315" s="18">
        <v>3.33</v>
      </c>
      <c r="F315" s="19">
        <f t="shared" si="10"/>
        <v>166.5</v>
      </c>
      <c r="H315" s="37">
        <v>0</v>
      </c>
      <c r="I315" s="39">
        <f t="shared" si="11"/>
        <v>0</v>
      </c>
      <c r="K315" s="46"/>
    </row>
    <row r="316" spans="1:11" s="4" customFormat="1" ht="23.25" hidden="1" x14ac:dyDescent="0.25">
      <c r="A316" s="5" t="s">
        <v>774</v>
      </c>
      <c r="B316" s="6" t="s">
        <v>357</v>
      </c>
      <c r="C316" s="7" t="s">
        <v>10</v>
      </c>
      <c r="D316" s="7">
        <v>10</v>
      </c>
      <c r="E316" s="18">
        <v>215.97</v>
      </c>
      <c r="F316" s="19">
        <f t="shared" si="10"/>
        <v>2159.6999999999998</v>
      </c>
      <c r="H316" s="40">
        <v>0</v>
      </c>
      <c r="I316" s="39">
        <f t="shared" si="11"/>
        <v>0</v>
      </c>
      <c r="K316" s="46"/>
    </row>
    <row r="317" spans="1:11" s="4" customFormat="1" ht="23.25" hidden="1" x14ac:dyDescent="0.25">
      <c r="A317" s="17" t="s">
        <v>775</v>
      </c>
      <c r="B317" s="6" t="s">
        <v>358</v>
      </c>
      <c r="C317" s="7" t="s">
        <v>10</v>
      </c>
      <c r="D317" s="7">
        <v>40</v>
      </c>
      <c r="E317" s="18">
        <v>5.51</v>
      </c>
      <c r="F317" s="19">
        <f t="shared" si="10"/>
        <v>220.39999999999998</v>
      </c>
      <c r="H317" s="37">
        <v>0</v>
      </c>
      <c r="I317" s="39">
        <f t="shared" si="11"/>
        <v>0</v>
      </c>
      <c r="K317" s="46"/>
    </row>
    <row r="318" spans="1:11" s="4" customFormat="1" ht="23.25" hidden="1" x14ac:dyDescent="0.25">
      <c r="A318" s="5" t="s">
        <v>776</v>
      </c>
      <c r="B318" s="6" t="s">
        <v>359</v>
      </c>
      <c r="C318" s="7" t="s">
        <v>10</v>
      </c>
      <c r="D318" s="7">
        <v>50</v>
      </c>
      <c r="E318" s="18">
        <v>12.72</v>
      </c>
      <c r="F318" s="19">
        <f t="shared" si="10"/>
        <v>636</v>
      </c>
      <c r="H318" s="37">
        <v>0</v>
      </c>
      <c r="I318" s="39">
        <f t="shared" si="11"/>
        <v>0</v>
      </c>
      <c r="K318" s="46"/>
    </row>
    <row r="319" spans="1:11" s="4" customFormat="1" ht="23.25" hidden="1" x14ac:dyDescent="0.25">
      <c r="A319" s="17" t="s">
        <v>777</v>
      </c>
      <c r="B319" s="6" t="s">
        <v>360</v>
      </c>
      <c r="C319" s="7" t="s">
        <v>10</v>
      </c>
      <c r="D319" s="7">
        <v>50</v>
      </c>
      <c r="E319" s="18">
        <v>1.81</v>
      </c>
      <c r="F319" s="19">
        <f t="shared" si="10"/>
        <v>90.5</v>
      </c>
      <c r="H319" s="40">
        <v>0</v>
      </c>
      <c r="I319" s="39">
        <f t="shared" si="11"/>
        <v>0</v>
      </c>
      <c r="K319" s="46"/>
    </row>
    <row r="320" spans="1:11" s="4" customFormat="1" ht="23.25" hidden="1" x14ac:dyDescent="0.25">
      <c r="A320" s="5" t="s">
        <v>778</v>
      </c>
      <c r="B320" s="6" t="s">
        <v>361</v>
      </c>
      <c r="C320" s="7" t="s">
        <v>10</v>
      </c>
      <c r="D320" s="7">
        <v>30</v>
      </c>
      <c r="E320" s="18">
        <v>12.14</v>
      </c>
      <c r="F320" s="19">
        <f t="shared" ref="F320:F380" si="12">IFERROR(D320*E320,"")</f>
        <v>364.20000000000005</v>
      </c>
      <c r="H320" s="37">
        <v>0</v>
      </c>
      <c r="I320" s="39">
        <f t="shared" si="11"/>
        <v>0</v>
      </c>
      <c r="K320" s="46"/>
    </row>
    <row r="321" spans="1:11" s="4" customFormat="1" ht="23.25" hidden="1" x14ac:dyDescent="0.25">
      <c r="A321" s="17" t="s">
        <v>779</v>
      </c>
      <c r="B321" s="6" t="s">
        <v>362</v>
      </c>
      <c r="C321" s="7" t="s">
        <v>10</v>
      </c>
      <c r="D321" s="7">
        <v>50</v>
      </c>
      <c r="E321" s="18">
        <v>2.95</v>
      </c>
      <c r="F321" s="19">
        <f t="shared" si="12"/>
        <v>147.5</v>
      </c>
      <c r="H321" s="37">
        <v>0</v>
      </c>
      <c r="I321" s="39">
        <f t="shared" si="11"/>
        <v>0</v>
      </c>
      <c r="K321" s="46"/>
    </row>
    <row r="322" spans="1:11" s="4" customFormat="1" ht="23.25" hidden="1" x14ac:dyDescent="0.25">
      <c r="A322" s="5" t="s">
        <v>780</v>
      </c>
      <c r="B322" s="6" t="s">
        <v>363</v>
      </c>
      <c r="C322" s="7" t="s">
        <v>10</v>
      </c>
      <c r="D322" s="7">
        <v>50</v>
      </c>
      <c r="E322" s="18">
        <v>1.32</v>
      </c>
      <c r="F322" s="19">
        <f t="shared" si="12"/>
        <v>66</v>
      </c>
      <c r="H322" s="40">
        <v>0</v>
      </c>
      <c r="I322" s="39">
        <f t="shared" si="11"/>
        <v>0</v>
      </c>
      <c r="K322" s="46"/>
    </row>
    <row r="323" spans="1:11" s="4" customFormat="1" ht="23.25" hidden="1" x14ac:dyDescent="0.25">
      <c r="A323" s="17" t="s">
        <v>781</v>
      </c>
      <c r="B323" s="6" t="s">
        <v>364</v>
      </c>
      <c r="C323" s="7" t="s">
        <v>10</v>
      </c>
      <c r="D323" s="7">
        <v>2</v>
      </c>
      <c r="E323" s="18">
        <v>84.03</v>
      </c>
      <c r="F323" s="19">
        <f t="shared" si="12"/>
        <v>168.06</v>
      </c>
      <c r="H323" s="37">
        <v>0</v>
      </c>
      <c r="I323" s="39">
        <f t="shared" si="11"/>
        <v>0</v>
      </c>
      <c r="K323" s="46"/>
    </row>
    <row r="324" spans="1:11" s="4" customFormat="1" ht="23.25" hidden="1" x14ac:dyDescent="0.25">
      <c r="A324" s="5" t="s">
        <v>782</v>
      </c>
      <c r="B324" s="6" t="s">
        <v>365</v>
      </c>
      <c r="C324" s="7" t="s">
        <v>10</v>
      </c>
      <c r="D324" s="7">
        <v>2</v>
      </c>
      <c r="E324" s="18">
        <v>52.51</v>
      </c>
      <c r="F324" s="19">
        <f t="shared" si="12"/>
        <v>105.02</v>
      </c>
      <c r="H324" s="37">
        <v>0</v>
      </c>
      <c r="I324" s="39">
        <f t="shared" si="11"/>
        <v>0</v>
      </c>
      <c r="K324" s="46"/>
    </row>
    <row r="325" spans="1:11" s="4" customFormat="1" ht="23.25" hidden="1" x14ac:dyDescent="0.25">
      <c r="A325" s="17" t="s">
        <v>783</v>
      </c>
      <c r="B325" s="6" t="s">
        <v>1308</v>
      </c>
      <c r="C325" s="7" t="s">
        <v>10</v>
      </c>
      <c r="D325" s="7">
        <v>2</v>
      </c>
      <c r="E325" s="18">
        <v>21.21</v>
      </c>
      <c r="F325" s="19">
        <f t="shared" si="12"/>
        <v>42.42</v>
      </c>
      <c r="H325" s="40">
        <v>0</v>
      </c>
      <c r="I325" s="39">
        <f t="shared" si="11"/>
        <v>0</v>
      </c>
      <c r="K325" s="46"/>
    </row>
    <row r="326" spans="1:11" s="4" customFormat="1" ht="23.25" hidden="1" x14ac:dyDescent="0.25">
      <c r="A326" s="5" t="s">
        <v>784</v>
      </c>
      <c r="B326" s="6" t="s">
        <v>366</v>
      </c>
      <c r="C326" s="7" t="s">
        <v>10</v>
      </c>
      <c r="D326" s="7">
        <v>2</v>
      </c>
      <c r="E326" s="18">
        <v>30.27</v>
      </c>
      <c r="F326" s="19">
        <f t="shared" si="12"/>
        <v>60.54</v>
      </c>
      <c r="H326" s="37">
        <v>0</v>
      </c>
      <c r="I326" s="39">
        <f t="shared" si="11"/>
        <v>0</v>
      </c>
      <c r="K326" s="46"/>
    </row>
    <row r="327" spans="1:11" s="4" customFormat="1" ht="23.25" hidden="1" x14ac:dyDescent="0.25">
      <c r="A327" s="17" t="s">
        <v>785</v>
      </c>
      <c r="B327" s="6" t="s">
        <v>367</v>
      </c>
      <c r="C327" s="7" t="s">
        <v>10</v>
      </c>
      <c r="D327" s="7">
        <v>5</v>
      </c>
      <c r="E327" s="18">
        <v>1.1599999999999999</v>
      </c>
      <c r="F327" s="19">
        <f t="shared" si="12"/>
        <v>5.8</v>
      </c>
      <c r="H327" s="37">
        <v>0</v>
      </c>
      <c r="I327" s="39">
        <f t="shared" si="11"/>
        <v>0</v>
      </c>
      <c r="K327" s="46"/>
    </row>
    <row r="328" spans="1:11" s="4" customFormat="1" ht="23.25" hidden="1" x14ac:dyDescent="0.25">
      <c r="A328" s="5" t="s">
        <v>786</v>
      </c>
      <c r="B328" s="6" t="s">
        <v>368</v>
      </c>
      <c r="C328" s="7" t="s">
        <v>10</v>
      </c>
      <c r="D328" s="7">
        <v>2</v>
      </c>
      <c r="E328" s="18">
        <v>77.790000000000006</v>
      </c>
      <c r="F328" s="19">
        <f t="shared" si="12"/>
        <v>155.58000000000001</v>
      </c>
      <c r="H328" s="40">
        <v>0</v>
      </c>
      <c r="I328" s="39">
        <f t="shared" si="11"/>
        <v>0</v>
      </c>
      <c r="K328" s="46"/>
    </row>
    <row r="329" spans="1:11" s="4" customFormat="1" ht="23.25" hidden="1" x14ac:dyDescent="0.25">
      <c r="A329" s="17" t="s">
        <v>787</v>
      </c>
      <c r="B329" s="6" t="s">
        <v>369</v>
      </c>
      <c r="C329" s="7" t="s">
        <v>10</v>
      </c>
      <c r="D329" s="7">
        <v>2</v>
      </c>
      <c r="E329" s="18">
        <v>46.19</v>
      </c>
      <c r="F329" s="19">
        <f t="shared" si="12"/>
        <v>92.38</v>
      </c>
      <c r="H329" s="37">
        <v>0</v>
      </c>
      <c r="I329" s="39">
        <f t="shared" si="11"/>
        <v>0</v>
      </c>
      <c r="K329" s="46"/>
    </row>
    <row r="330" spans="1:11" s="4" customFormat="1" ht="23.25" hidden="1" x14ac:dyDescent="0.25">
      <c r="A330" s="5" t="s">
        <v>788</v>
      </c>
      <c r="B330" s="6" t="s">
        <v>1212</v>
      </c>
      <c r="C330" s="7" t="s">
        <v>10</v>
      </c>
      <c r="D330" s="7">
        <v>2</v>
      </c>
      <c r="E330" s="18">
        <v>184.91</v>
      </c>
      <c r="F330" s="19">
        <f t="shared" si="12"/>
        <v>369.82</v>
      </c>
      <c r="H330" s="37">
        <v>0</v>
      </c>
      <c r="I330" s="39">
        <f t="shared" si="11"/>
        <v>0</v>
      </c>
      <c r="K330" s="46"/>
    </row>
    <row r="331" spans="1:11" s="4" customFormat="1" ht="23.25" hidden="1" x14ac:dyDescent="0.25">
      <c r="A331" s="17" t="s">
        <v>789</v>
      </c>
      <c r="B331" s="6" t="s">
        <v>1213</v>
      </c>
      <c r="C331" s="7" t="s">
        <v>10</v>
      </c>
      <c r="D331" s="7">
        <v>4</v>
      </c>
      <c r="E331" s="18">
        <v>115.76</v>
      </c>
      <c r="F331" s="19">
        <f t="shared" si="12"/>
        <v>463.04</v>
      </c>
      <c r="H331" s="40">
        <v>0</v>
      </c>
      <c r="I331" s="39">
        <f t="shared" si="11"/>
        <v>0</v>
      </c>
      <c r="K331" s="46"/>
    </row>
    <row r="332" spans="1:11" s="4" customFormat="1" ht="23.25" hidden="1" x14ac:dyDescent="0.25">
      <c r="A332" s="5" t="s">
        <v>790</v>
      </c>
      <c r="B332" s="6" t="s">
        <v>1214</v>
      </c>
      <c r="C332" s="7" t="s">
        <v>10</v>
      </c>
      <c r="D332" s="7">
        <v>2</v>
      </c>
      <c r="E332" s="18">
        <v>236.15</v>
      </c>
      <c r="F332" s="19">
        <f t="shared" si="12"/>
        <v>472.3</v>
      </c>
      <c r="H332" s="37">
        <v>0</v>
      </c>
      <c r="I332" s="39">
        <f t="shared" si="11"/>
        <v>0</v>
      </c>
      <c r="K332" s="46"/>
    </row>
    <row r="333" spans="1:11" s="4" customFormat="1" ht="23.25" hidden="1" x14ac:dyDescent="0.25">
      <c r="A333" s="17" t="s">
        <v>791</v>
      </c>
      <c r="B333" s="6" t="s">
        <v>1215</v>
      </c>
      <c r="C333" s="7" t="s">
        <v>10</v>
      </c>
      <c r="D333" s="7">
        <v>2</v>
      </c>
      <c r="E333" s="18">
        <v>42.62</v>
      </c>
      <c r="F333" s="19">
        <f t="shared" si="12"/>
        <v>85.24</v>
      </c>
      <c r="H333" s="37">
        <v>0</v>
      </c>
      <c r="I333" s="39">
        <f t="shared" si="11"/>
        <v>0</v>
      </c>
      <c r="K333" s="46"/>
    </row>
    <row r="334" spans="1:11" s="4" customFormat="1" ht="23.25" hidden="1" x14ac:dyDescent="0.25">
      <c r="A334" s="5" t="s">
        <v>792</v>
      </c>
      <c r="B334" s="6" t="s">
        <v>370</v>
      </c>
      <c r="C334" s="7" t="s">
        <v>10</v>
      </c>
      <c r="D334" s="7">
        <v>2</v>
      </c>
      <c r="E334" s="18">
        <v>996.6</v>
      </c>
      <c r="F334" s="19">
        <f t="shared" si="12"/>
        <v>1993.2</v>
      </c>
      <c r="H334" s="40">
        <v>0</v>
      </c>
      <c r="I334" s="39">
        <f t="shared" si="11"/>
        <v>0</v>
      </c>
      <c r="K334" s="46"/>
    </row>
    <row r="335" spans="1:11" s="4" customFormat="1" ht="23.25" hidden="1" x14ac:dyDescent="0.25">
      <c r="A335" s="17" t="s">
        <v>793</v>
      </c>
      <c r="B335" s="6" t="s">
        <v>371</v>
      </c>
      <c r="C335" s="7" t="s">
        <v>10</v>
      </c>
      <c r="D335" s="7">
        <v>2</v>
      </c>
      <c r="E335" s="18">
        <v>1598.28</v>
      </c>
      <c r="F335" s="19">
        <f t="shared" si="12"/>
        <v>3196.56</v>
      </c>
      <c r="H335" s="37">
        <v>0</v>
      </c>
      <c r="I335" s="39">
        <f t="shared" si="11"/>
        <v>0</v>
      </c>
      <c r="K335" s="46"/>
    </row>
    <row r="336" spans="1:11" s="4" customFormat="1" ht="23.25" hidden="1" x14ac:dyDescent="0.25">
      <c r="A336" s="5" t="s">
        <v>794</v>
      </c>
      <c r="B336" s="6" t="s">
        <v>372</v>
      </c>
      <c r="C336" s="7" t="s">
        <v>10</v>
      </c>
      <c r="D336" s="7">
        <v>2</v>
      </c>
      <c r="E336" s="18">
        <v>166.01</v>
      </c>
      <c r="F336" s="19">
        <f t="shared" si="12"/>
        <v>332.02</v>
      </c>
      <c r="H336" s="37">
        <v>0</v>
      </c>
      <c r="I336" s="39">
        <f t="shared" si="11"/>
        <v>0</v>
      </c>
      <c r="K336" s="46"/>
    </row>
    <row r="337" spans="1:11" s="4" customFormat="1" ht="23.25" hidden="1" x14ac:dyDescent="0.25">
      <c r="A337" s="17" t="s">
        <v>795</v>
      </c>
      <c r="B337" s="6" t="s">
        <v>373</v>
      </c>
      <c r="C337" s="7" t="s">
        <v>10</v>
      </c>
      <c r="D337" s="7">
        <v>4</v>
      </c>
      <c r="E337" s="18">
        <v>217.74</v>
      </c>
      <c r="F337" s="19">
        <f t="shared" si="12"/>
        <v>870.96</v>
      </c>
      <c r="H337" s="40">
        <v>0</v>
      </c>
      <c r="I337" s="39">
        <f t="shared" si="11"/>
        <v>0</v>
      </c>
      <c r="K337" s="46"/>
    </row>
    <row r="338" spans="1:11" s="4" customFormat="1" ht="23.25" hidden="1" x14ac:dyDescent="0.25">
      <c r="A338" s="5" t="s">
        <v>796</v>
      </c>
      <c r="B338" s="6" t="s">
        <v>509</v>
      </c>
      <c r="C338" s="7" t="s">
        <v>10</v>
      </c>
      <c r="D338" s="7">
        <v>3</v>
      </c>
      <c r="E338" s="18">
        <v>9.8699999999999992</v>
      </c>
      <c r="F338" s="19">
        <f t="shared" si="12"/>
        <v>29.61</v>
      </c>
      <c r="H338" s="37">
        <v>0</v>
      </c>
      <c r="I338" s="39">
        <f t="shared" si="11"/>
        <v>0</v>
      </c>
      <c r="K338" s="46"/>
    </row>
    <row r="339" spans="1:11" s="4" customFormat="1" ht="23.25" hidden="1" x14ac:dyDescent="0.25">
      <c r="A339" s="17" t="s">
        <v>797</v>
      </c>
      <c r="B339" s="6" t="s">
        <v>374</v>
      </c>
      <c r="C339" s="7" t="s">
        <v>10</v>
      </c>
      <c r="D339" s="7">
        <v>5</v>
      </c>
      <c r="E339" s="18">
        <v>18.649999999999999</v>
      </c>
      <c r="F339" s="19">
        <f t="shared" si="12"/>
        <v>93.25</v>
      </c>
      <c r="H339" s="37">
        <v>0</v>
      </c>
      <c r="I339" s="39">
        <f t="shared" ref="I339:I401" si="13">H339*F339</f>
        <v>0</v>
      </c>
      <c r="K339" s="46"/>
    </row>
    <row r="340" spans="1:11" s="4" customFormat="1" ht="23.25" hidden="1" x14ac:dyDescent="0.25">
      <c r="A340" s="5" t="s">
        <v>798</v>
      </c>
      <c r="B340" s="6" t="s">
        <v>375</v>
      </c>
      <c r="C340" s="7" t="s">
        <v>10</v>
      </c>
      <c r="D340" s="7">
        <v>2</v>
      </c>
      <c r="E340" s="18">
        <v>48.72</v>
      </c>
      <c r="F340" s="19">
        <f t="shared" si="12"/>
        <v>97.44</v>
      </c>
      <c r="H340" s="40">
        <v>0</v>
      </c>
      <c r="I340" s="39">
        <f t="shared" si="13"/>
        <v>0</v>
      </c>
      <c r="K340" s="46"/>
    </row>
    <row r="341" spans="1:11" s="4" customFormat="1" ht="23.25" hidden="1" x14ac:dyDescent="0.25">
      <c r="A341" s="17" t="s">
        <v>799</v>
      </c>
      <c r="B341" s="6" t="s">
        <v>376</v>
      </c>
      <c r="C341" s="7" t="s">
        <v>10</v>
      </c>
      <c r="D341" s="7">
        <v>2</v>
      </c>
      <c r="E341" s="18">
        <v>70.86</v>
      </c>
      <c r="F341" s="19">
        <f t="shared" si="12"/>
        <v>141.72</v>
      </c>
      <c r="H341" s="37">
        <v>0</v>
      </c>
      <c r="I341" s="39">
        <f t="shared" si="13"/>
        <v>0</v>
      </c>
      <c r="K341" s="46"/>
    </row>
    <row r="342" spans="1:11" s="4" customFormat="1" ht="23.25" hidden="1" x14ac:dyDescent="0.25">
      <c r="A342" s="5" t="s">
        <v>800</v>
      </c>
      <c r="B342" s="6" t="s">
        <v>377</v>
      </c>
      <c r="C342" s="7" t="s">
        <v>10</v>
      </c>
      <c r="D342" s="7">
        <v>4</v>
      </c>
      <c r="E342" s="18">
        <v>45.73</v>
      </c>
      <c r="F342" s="19">
        <f t="shared" si="12"/>
        <v>182.92</v>
      </c>
      <c r="H342" s="37">
        <v>0</v>
      </c>
      <c r="I342" s="39">
        <f t="shared" si="13"/>
        <v>0</v>
      </c>
      <c r="K342" s="46"/>
    </row>
    <row r="343" spans="1:11" s="4" customFormat="1" ht="23.25" hidden="1" x14ac:dyDescent="0.25">
      <c r="A343" s="17" t="s">
        <v>801</v>
      </c>
      <c r="B343" s="6" t="s">
        <v>378</v>
      </c>
      <c r="C343" s="7" t="s">
        <v>10</v>
      </c>
      <c r="D343" s="7">
        <v>2</v>
      </c>
      <c r="E343" s="18">
        <v>52.11</v>
      </c>
      <c r="F343" s="19">
        <f t="shared" si="12"/>
        <v>104.22</v>
      </c>
      <c r="H343" s="40">
        <v>0</v>
      </c>
      <c r="I343" s="39">
        <f t="shared" si="13"/>
        <v>0</v>
      </c>
      <c r="K343" s="46"/>
    </row>
    <row r="344" spans="1:11" s="4" customFormat="1" ht="23.25" hidden="1" x14ac:dyDescent="0.25">
      <c r="A344" s="5" t="s">
        <v>802</v>
      </c>
      <c r="B344" s="6" t="s">
        <v>379</v>
      </c>
      <c r="C344" s="7" t="s">
        <v>10</v>
      </c>
      <c r="D344" s="7">
        <v>2</v>
      </c>
      <c r="E344" s="18">
        <v>127.71</v>
      </c>
      <c r="F344" s="19">
        <f t="shared" si="12"/>
        <v>255.42</v>
      </c>
      <c r="H344" s="37">
        <v>0</v>
      </c>
      <c r="I344" s="39">
        <f t="shared" si="13"/>
        <v>0</v>
      </c>
      <c r="K344" s="46"/>
    </row>
    <row r="345" spans="1:11" s="4" customFormat="1" ht="23.25" hidden="1" x14ac:dyDescent="0.25">
      <c r="A345" s="17" t="s">
        <v>803</v>
      </c>
      <c r="B345" s="6" t="s">
        <v>380</v>
      </c>
      <c r="C345" s="7" t="s">
        <v>10</v>
      </c>
      <c r="D345" s="7">
        <v>2</v>
      </c>
      <c r="E345" s="18">
        <v>276.52</v>
      </c>
      <c r="F345" s="19">
        <f t="shared" si="12"/>
        <v>553.04</v>
      </c>
      <c r="H345" s="37">
        <v>0</v>
      </c>
      <c r="I345" s="39">
        <f t="shared" si="13"/>
        <v>0</v>
      </c>
      <c r="K345" s="46"/>
    </row>
    <row r="346" spans="1:11" s="4" customFormat="1" ht="23.25" hidden="1" x14ac:dyDescent="0.25">
      <c r="A346" s="5" t="s">
        <v>804</v>
      </c>
      <c r="B346" s="6" t="s">
        <v>1226</v>
      </c>
      <c r="C346" s="7" t="s">
        <v>10</v>
      </c>
      <c r="D346" s="7">
        <v>8</v>
      </c>
      <c r="E346" s="18">
        <v>14.99</v>
      </c>
      <c r="F346" s="19">
        <f t="shared" si="12"/>
        <v>119.92</v>
      </c>
      <c r="H346" s="40">
        <v>0</v>
      </c>
      <c r="I346" s="39">
        <f t="shared" si="13"/>
        <v>0</v>
      </c>
      <c r="K346" s="46"/>
    </row>
    <row r="347" spans="1:11" s="4" customFormat="1" ht="23.25" hidden="1" x14ac:dyDescent="0.25">
      <c r="A347" s="17" t="s">
        <v>805</v>
      </c>
      <c r="B347" s="6" t="s">
        <v>1227</v>
      </c>
      <c r="C347" s="7" t="s">
        <v>10</v>
      </c>
      <c r="D347" s="7">
        <v>4</v>
      </c>
      <c r="E347" s="18">
        <v>24.12</v>
      </c>
      <c r="F347" s="19">
        <f t="shared" si="12"/>
        <v>96.48</v>
      </c>
      <c r="H347" s="37">
        <v>0</v>
      </c>
      <c r="I347" s="39">
        <f t="shared" si="13"/>
        <v>0</v>
      </c>
      <c r="K347" s="46"/>
    </row>
    <row r="348" spans="1:11" s="4" customFormat="1" ht="23.25" hidden="1" x14ac:dyDescent="0.25">
      <c r="A348" s="5" t="s">
        <v>806</v>
      </c>
      <c r="B348" s="6" t="s">
        <v>602</v>
      </c>
      <c r="C348" s="7" t="s">
        <v>10</v>
      </c>
      <c r="D348" s="7">
        <v>6</v>
      </c>
      <c r="E348" s="18">
        <v>50.36</v>
      </c>
      <c r="F348" s="19">
        <f t="shared" si="12"/>
        <v>302.15999999999997</v>
      </c>
      <c r="H348" s="37">
        <v>0</v>
      </c>
      <c r="I348" s="39">
        <f t="shared" si="13"/>
        <v>0</v>
      </c>
      <c r="K348" s="46"/>
    </row>
    <row r="349" spans="1:11" s="4" customFormat="1" ht="23.25" hidden="1" x14ac:dyDescent="0.25">
      <c r="A349" s="17" t="s">
        <v>807</v>
      </c>
      <c r="B349" s="6" t="s">
        <v>603</v>
      </c>
      <c r="C349" s="7" t="s">
        <v>10</v>
      </c>
      <c r="D349" s="7">
        <v>3</v>
      </c>
      <c r="E349" s="18">
        <v>63.16</v>
      </c>
      <c r="F349" s="19">
        <f t="shared" si="12"/>
        <v>189.48</v>
      </c>
      <c r="H349" s="40">
        <v>0</v>
      </c>
      <c r="I349" s="39">
        <f t="shared" si="13"/>
        <v>0</v>
      </c>
      <c r="K349" s="46"/>
    </row>
    <row r="350" spans="1:11" s="4" customFormat="1" ht="23.25" hidden="1" x14ac:dyDescent="0.25">
      <c r="A350" s="5" t="s">
        <v>808</v>
      </c>
      <c r="B350" s="6" t="s">
        <v>1219</v>
      </c>
      <c r="C350" s="7" t="s">
        <v>10</v>
      </c>
      <c r="D350" s="7">
        <v>3</v>
      </c>
      <c r="E350" s="18">
        <v>124.75</v>
      </c>
      <c r="F350" s="19">
        <f t="shared" si="12"/>
        <v>374.25</v>
      </c>
      <c r="H350" s="37">
        <v>0</v>
      </c>
      <c r="I350" s="39">
        <f t="shared" si="13"/>
        <v>0</v>
      </c>
      <c r="K350" s="46"/>
    </row>
    <row r="351" spans="1:11" s="4" customFormat="1" ht="23.25" hidden="1" x14ac:dyDescent="0.25">
      <c r="A351" s="17" t="s">
        <v>809</v>
      </c>
      <c r="B351" s="6" t="s">
        <v>1221</v>
      </c>
      <c r="C351" s="7" t="s">
        <v>10</v>
      </c>
      <c r="D351" s="7">
        <v>2</v>
      </c>
      <c r="E351" s="18">
        <v>100.04</v>
      </c>
      <c r="F351" s="19">
        <f t="shared" si="12"/>
        <v>200.08</v>
      </c>
      <c r="H351" s="37">
        <v>0</v>
      </c>
      <c r="I351" s="39">
        <f t="shared" si="13"/>
        <v>0</v>
      </c>
      <c r="K351" s="46"/>
    </row>
    <row r="352" spans="1:11" s="4" customFormat="1" ht="23.25" hidden="1" x14ac:dyDescent="0.25">
      <c r="A352" s="5" t="s">
        <v>810</v>
      </c>
      <c r="B352" s="6" t="s">
        <v>1220</v>
      </c>
      <c r="C352" s="7" t="s">
        <v>10</v>
      </c>
      <c r="D352" s="7">
        <v>2</v>
      </c>
      <c r="E352" s="18">
        <v>208.37</v>
      </c>
      <c r="F352" s="19">
        <f t="shared" si="12"/>
        <v>416.74</v>
      </c>
      <c r="H352" s="40">
        <v>0</v>
      </c>
      <c r="I352" s="39">
        <f t="shared" si="13"/>
        <v>0</v>
      </c>
      <c r="K352" s="46"/>
    </row>
    <row r="353" spans="1:11" s="4" customFormat="1" ht="23.25" hidden="1" x14ac:dyDescent="0.25">
      <c r="A353" s="17" t="s">
        <v>811</v>
      </c>
      <c r="B353" s="6" t="s">
        <v>381</v>
      </c>
      <c r="C353" s="7" t="s">
        <v>10</v>
      </c>
      <c r="D353" s="7">
        <v>2</v>
      </c>
      <c r="E353" s="18">
        <v>49.21</v>
      </c>
      <c r="F353" s="19">
        <f t="shared" si="12"/>
        <v>98.42</v>
      </c>
      <c r="H353" s="37">
        <v>0</v>
      </c>
      <c r="I353" s="39">
        <f t="shared" si="13"/>
        <v>0</v>
      </c>
      <c r="K353" s="46"/>
    </row>
    <row r="354" spans="1:11" s="4" customFormat="1" ht="23.25" hidden="1" x14ac:dyDescent="0.25">
      <c r="A354" s="5" t="s">
        <v>812</v>
      </c>
      <c r="B354" s="6" t="s">
        <v>1228</v>
      </c>
      <c r="C354" s="7" t="s">
        <v>10</v>
      </c>
      <c r="D354" s="7">
        <v>3</v>
      </c>
      <c r="E354" s="18">
        <v>594.12</v>
      </c>
      <c r="F354" s="19">
        <f t="shared" si="12"/>
        <v>1782.3600000000001</v>
      </c>
      <c r="H354" s="37">
        <v>0</v>
      </c>
      <c r="I354" s="39">
        <f t="shared" si="13"/>
        <v>0</v>
      </c>
      <c r="K354" s="46"/>
    </row>
    <row r="355" spans="1:11" s="4" customFormat="1" ht="23.25" hidden="1" x14ac:dyDescent="0.25">
      <c r="A355" s="17" t="s">
        <v>813</v>
      </c>
      <c r="B355" s="6" t="s">
        <v>1229</v>
      </c>
      <c r="C355" s="7" t="s">
        <v>10</v>
      </c>
      <c r="D355" s="7">
        <v>2</v>
      </c>
      <c r="E355" s="18">
        <v>978.97</v>
      </c>
      <c r="F355" s="19">
        <f t="shared" si="12"/>
        <v>1957.94</v>
      </c>
      <c r="H355" s="40">
        <v>0</v>
      </c>
      <c r="I355" s="39">
        <f t="shared" si="13"/>
        <v>0</v>
      </c>
      <c r="K355" s="46"/>
    </row>
    <row r="356" spans="1:11" s="4" customFormat="1" ht="23.25" hidden="1" x14ac:dyDescent="0.25">
      <c r="A356" s="5" t="s">
        <v>814</v>
      </c>
      <c r="B356" s="6" t="s">
        <v>1230</v>
      </c>
      <c r="C356" s="7" t="s">
        <v>10</v>
      </c>
      <c r="D356" s="7">
        <v>2</v>
      </c>
      <c r="E356" s="18">
        <v>1223.03</v>
      </c>
      <c r="F356" s="19">
        <f t="shared" si="12"/>
        <v>2446.06</v>
      </c>
      <c r="H356" s="37">
        <v>0</v>
      </c>
      <c r="I356" s="39">
        <f t="shared" si="13"/>
        <v>0</v>
      </c>
      <c r="K356" s="46"/>
    </row>
    <row r="357" spans="1:11" s="4" customFormat="1" ht="23.25" hidden="1" x14ac:dyDescent="0.25">
      <c r="A357" s="17" t="s">
        <v>815</v>
      </c>
      <c r="B357" s="6" t="s">
        <v>382</v>
      </c>
      <c r="C357" s="7" t="s">
        <v>13</v>
      </c>
      <c r="D357" s="7">
        <v>1</v>
      </c>
      <c r="E357" s="18">
        <v>256</v>
      </c>
      <c r="F357" s="19">
        <f t="shared" si="12"/>
        <v>256</v>
      </c>
      <c r="H357" s="37">
        <v>0</v>
      </c>
      <c r="I357" s="39">
        <f t="shared" si="13"/>
        <v>0</v>
      </c>
      <c r="K357" s="46"/>
    </row>
    <row r="358" spans="1:11" s="4" customFormat="1" ht="23.25" hidden="1" x14ac:dyDescent="0.25">
      <c r="A358" s="5" t="s">
        <v>816</v>
      </c>
      <c r="B358" s="6" t="s">
        <v>383</v>
      </c>
      <c r="C358" s="7" t="s">
        <v>11</v>
      </c>
      <c r="D358" s="7">
        <v>30</v>
      </c>
      <c r="E358" s="18">
        <v>347.28</v>
      </c>
      <c r="F358" s="19">
        <f t="shared" si="12"/>
        <v>10418.4</v>
      </c>
      <c r="H358" s="40">
        <v>0</v>
      </c>
      <c r="I358" s="39">
        <f t="shared" si="13"/>
        <v>0</v>
      </c>
      <c r="K358" s="46"/>
    </row>
    <row r="359" spans="1:11" s="4" customFormat="1" ht="23.25" hidden="1" x14ac:dyDescent="0.25">
      <c r="A359" s="17" t="s">
        <v>817</v>
      </c>
      <c r="B359" s="6" t="s">
        <v>1309</v>
      </c>
      <c r="C359" s="7" t="s">
        <v>13</v>
      </c>
      <c r="D359" s="7">
        <v>40</v>
      </c>
      <c r="E359" s="18">
        <v>10.18</v>
      </c>
      <c r="F359" s="19">
        <f t="shared" si="12"/>
        <v>407.2</v>
      </c>
      <c r="H359" s="37">
        <v>0</v>
      </c>
      <c r="I359" s="39">
        <f t="shared" si="13"/>
        <v>0</v>
      </c>
      <c r="K359" s="46"/>
    </row>
    <row r="360" spans="1:11" s="4" customFormat="1" ht="23.25" hidden="1" x14ac:dyDescent="0.25">
      <c r="A360" s="5" t="s">
        <v>818</v>
      </c>
      <c r="B360" s="6" t="s">
        <v>384</v>
      </c>
      <c r="C360" s="7" t="s">
        <v>13</v>
      </c>
      <c r="D360" s="7">
        <v>15</v>
      </c>
      <c r="E360" s="18">
        <v>127.72</v>
      </c>
      <c r="F360" s="19">
        <f t="shared" si="12"/>
        <v>1915.8</v>
      </c>
      <c r="H360" s="37">
        <v>0</v>
      </c>
      <c r="I360" s="39">
        <f t="shared" si="13"/>
        <v>0</v>
      </c>
      <c r="K360" s="46"/>
    </row>
    <row r="361" spans="1:11" s="4" customFormat="1" ht="23.25" hidden="1" x14ac:dyDescent="0.25">
      <c r="A361" s="17" t="s">
        <v>819</v>
      </c>
      <c r="B361" s="6" t="s">
        <v>385</v>
      </c>
      <c r="C361" s="7" t="s">
        <v>13</v>
      </c>
      <c r="D361" s="7">
        <v>70</v>
      </c>
      <c r="E361" s="18">
        <v>86.43</v>
      </c>
      <c r="F361" s="19">
        <f t="shared" si="12"/>
        <v>6050.1</v>
      </c>
      <c r="H361" s="40">
        <v>0</v>
      </c>
      <c r="I361" s="39">
        <f t="shared" si="13"/>
        <v>0</v>
      </c>
      <c r="K361" s="46"/>
    </row>
    <row r="362" spans="1:11" s="4" customFormat="1" ht="23.25" hidden="1" x14ac:dyDescent="0.25">
      <c r="A362" s="5" t="s">
        <v>820</v>
      </c>
      <c r="B362" s="6" t="s">
        <v>386</v>
      </c>
      <c r="C362" s="7" t="s">
        <v>13</v>
      </c>
      <c r="D362" s="7">
        <v>40</v>
      </c>
      <c r="E362" s="18">
        <v>65.02</v>
      </c>
      <c r="F362" s="19">
        <f t="shared" si="12"/>
        <v>2600.7999999999997</v>
      </c>
      <c r="H362" s="37">
        <v>0</v>
      </c>
      <c r="I362" s="39">
        <f t="shared" si="13"/>
        <v>0</v>
      </c>
      <c r="K362" s="46"/>
    </row>
    <row r="363" spans="1:11" s="4" customFormat="1" ht="23.25" hidden="1" x14ac:dyDescent="0.25">
      <c r="A363" s="17" t="s">
        <v>821</v>
      </c>
      <c r="B363" s="6" t="s">
        <v>1310</v>
      </c>
      <c r="C363" s="7" t="s">
        <v>13</v>
      </c>
      <c r="D363" s="7">
        <v>40</v>
      </c>
      <c r="E363" s="18">
        <v>93.96</v>
      </c>
      <c r="F363" s="19">
        <f t="shared" si="12"/>
        <v>3758.3999999999996</v>
      </c>
      <c r="H363" s="37">
        <v>0</v>
      </c>
      <c r="I363" s="39">
        <f t="shared" si="13"/>
        <v>0</v>
      </c>
      <c r="K363" s="46"/>
    </row>
    <row r="364" spans="1:11" s="4" customFormat="1" ht="23.25" hidden="1" x14ac:dyDescent="0.25">
      <c r="A364" s="5" t="s">
        <v>822</v>
      </c>
      <c r="B364" s="6" t="s">
        <v>1311</v>
      </c>
      <c r="C364" s="7" t="s">
        <v>13</v>
      </c>
      <c r="D364" s="7">
        <v>10</v>
      </c>
      <c r="E364" s="18">
        <v>395.43</v>
      </c>
      <c r="F364" s="19">
        <f t="shared" si="12"/>
        <v>3954.3</v>
      </c>
      <c r="H364" s="40">
        <v>0</v>
      </c>
      <c r="I364" s="39">
        <f t="shared" si="13"/>
        <v>0</v>
      </c>
      <c r="K364" s="46"/>
    </row>
    <row r="365" spans="1:11" s="4" customFormat="1" ht="23.25" hidden="1" x14ac:dyDescent="0.25">
      <c r="A365" s="17" t="s">
        <v>823</v>
      </c>
      <c r="B365" s="6" t="s">
        <v>387</v>
      </c>
      <c r="C365" s="7" t="s">
        <v>13</v>
      </c>
      <c r="D365" s="7">
        <v>10</v>
      </c>
      <c r="E365" s="18">
        <v>532.19000000000005</v>
      </c>
      <c r="F365" s="19">
        <f t="shared" si="12"/>
        <v>5321.9000000000005</v>
      </c>
      <c r="H365" s="37">
        <v>0</v>
      </c>
      <c r="I365" s="39">
        <f t="shared" si="13"/>
        <v>0</v>
      </c>
      <c r="K365" s="46"/>
    </row>
    <row r="366" spans="1:11" s="4" customFormat="1" ht="23.25" hidden="1" x14ac:dyDescent="0.25">
      <c r="A366" s="5" t="s">
        <v>824</v>
      </c>
      <c r="B366" s="6" t="s">
        <v>388</v>
      </c>
      <c r="C366" s="7" t="s">
        <v>13</v>
      </c>
      <c r="D366" s="7">
        <v>10</v>
      </c>
      <c r="E366" s="18">
        <v>767.63</v>
      </c>
      <c r="F366" s="19">
        <f t="shared" si="12"/>
        <v>7676.3</v>
      </c>
      <c r="H366" s="37">
        <v>0</v>
      </c>
      <c r="I366" s="39">
        <f t="shared" si="13"/>
        <v>0</v>
      </c>
      <c r="K366" s="46"/>
    </row>
    <row r="367" spans="1:11" s="4" customFormat="1" ht="23.25" hidden="1" x14ac:dyDescent="0.25">
      <c r="A367" s="17" t="s">
        <v>825</v>
      </c>
      <c r="B367" s="6" t="s">
        <v>389</v>
      </c>
      <c r="C367" s="7" t="s">
        <v>13</v>
      </c>
      <c r="D367" s="7">
        <v>10</v>
      </c>
      <c r="E367" s="18">
        <v>1043.79</v>
      </c>
      <c r="F367" s="19">
        <f t="shared" si="12"/>
        <v>10437.9</v>
      </c>
      <c r="H367" s="40">
        <v>0</v>
      </c>
      <c r="I367" s="39">
        <f t="shared" si="13"/>
        <v>0</v>
      </c>
      <c r="K367" s="46"/>
    </row>
    <row r="368" spans="1:11" s="4" customFormat="1" ht="23.25" hidden="1" x14ac:dyDescent="0.25">
      <c r="A368" s="5" t="s">
        <v>826</v>
      </c>
      <c r="B368" s="6" t="s">
        <v>1314</v>
      </c>
      <c r="C368" s="7" t="s">
        <v>10</v>
      </c>
      <c r="D368" s="7">
        <v>2</v>
      </c>
      <c r="E368" s="18">
        <v>460.88</v>
      </c>
      <c r="F368" s="19">
        <f t="shared" si="12"/>
        <v>921.76</v>
      </c>
      <c r="H368" s="37">
        <v>0</v>
      </c>
      <c r="I368" s="39">
        <f t="shared" si="13"/>
        <v>0</v>
      </c>
      <c r="K368" s="46"/>
    </row>
    <row r="369" spans="1:11" s="4" customFormat="1" ht="23.25" hidden="1" x14ac:dyDescent="0.25">
      <c r="A369" s="17" t="s">
        <v>827</v>
      </c>
      <c r="B369" s="6" t="s">
        <v>1315</v>
      </c>
      <c r="C369" s="7" t="s">
        <v>10</v>
      </c>
      <c r="D369" s="7">
        <v>3</v>
      </c>
      <c r="E369" s="18">
        <v>1204.45</v>
      </c>
      <c r="F369" s="19">
        <f t="shared" si="12"/>
        <v>3613.3500000000004</v>
      </c>
      <c r="H369" s="37">
        <v>0</v>
      </c>
      <c r="I369" s="39">
        <f t="shared" si="13"/>
        <v>0</v>
      </c>
      <c r="K369" s="46"/>
    </row>
    <row r="370" spans="1:11" s="4" customFormat="1" ht="23.25" hidden="1" x14ac:dyDescent="0.25">
      <c r="A370" s="5" t="s">
        <v>828</v>
      </c>
      <c r="B370" s="6" t="s">
        <v>390</v>
      </c>
      <c r="C370" s="7" t="s">
        <v>12</v>
      </c>
      <c r="D370" s="7">
        <v>2</v>
      </c>
      <c r="E370" s="18">
        <v>148.16999999999999</v>
      </c>
      <c r="F370" s="19">
        <f t="shared" si="12"/>
        <v>296.33999999999997</v>
      </c>
      <c r="H370" s="40">
        <v>0</v>
      </c>
      <c r="I370" s="39">
        <f t="shared" si="13"/>
        <v>0</v>
      </c>
      <c r="K370" s="46"/>
    </row>
    <row r="371" spans="1:11" s="4" customFormat="1" ht="23.25" hidden="1" x14ac:dyDescent="0.25">
      <c r="A371" s="28" t="s">
        <v>1046</v>
      </c>
      <c r="B371" s="23"/>
      <c r="C371" s="23"/>
      <c r="D371" s="23"/>
      <c r="E371" s="23"/>
      <c r="F371" s="24"/>
      <c r="H371" s="35"/>
      <c r="I371" s="36"/>
      <c r="K371" s="46"/>
    </row>
    <row r="372" spans="1:11" s="4" customFormat="1" ht="46.5" hidden="1" x14ac:dyDescent="0.25">
      <c r="A372" s="5" t="s">
        <v>829</v>
      </c>
      <c r="B372" s="6" t="s">
        <v>391</v>
      </c>
      <c r="C372" s="7" t="s">
        <v>5</v>
      </c>
      <c r="D372" s="7">
        <v>2</v>
      </c>
      <c r="E372" s="18">
        <v>1999.21</v>
      </c>
      <c r="F372" s="19">
        <f t="shared" si="12"/>
        <v>3998.42</v>
      </c>
      <c r="H372" s="40">
        <v>0</v>
      </c>
      <c r="I372" s="39">
        <f t="shared" si="13"/>
        <v>0</v>
      </c>
      <c r="K372" s="46"/>
    </row>
    <row r="373" spans="1:11" s="4" customFormat="1" ht="46.5" hidden="1" x14ac:dyDescent="0.25">
      <c r="A373" s="5" t="s">
        <v>50</v>
      </c>
      <c r="B373" s="6" t="s">
        <v>392</v>
      </c>
      <c r="C373" s="7" t="s">
        <v>5</v>
      </c>
      <c r="D373" s="7">
        <v>2</v>
      </c>
      <c r="E373" s="18">
        <v>3752.87</v>
      </c>
      <c r="F373" s="19">
        <f t="shared" si="12"/>
        <v>7505.74</v>
      </c>
      <c r="H373" s="37">
        <v>0</v>
      </c>
      <c r="I373" s="39">
        <f t="shared" si="13"/>
        <v>0</v>
      </c>
      <c r="K373" s="46"/>
    </row>
    <row r="374" spans="1:11" s="4" customFormat="1" ht="46.5" hidden="1" x14ac:dyDescent="0.25">
      <c r="A374" s="5" t="s">
        <v>51</v>
      </c>
      <c r="B374" s="6" t="s">
        <v>393</v>
      </c>
      <c r="C374" s="7" t="s">
        <v>5</v>
      </c>
      <c r="D374" s="7">
        <v>2</v>
      </c>
      <c r="E374" s="18">
        <v>3752.87</v>
      </c>
      <c r="F374" s="19">
        <f t="shared" si="12"/>
        <v>7505.74</v>
      </c>
      <c r="H374" s="37">
        <v>0</v>
      </c>
      <c r="I374" s="39">
        <f t="shared" si="13"/>
        <v>0</v>
      </c>
      <c r="K374" s="46"/>
    </row>
    <row r="375" spans="1:11" s="4" customFormat="1" ht="46.5" hidden="1" x14ac:dyDescent="0.25">
      <c r="A375" s="5" t="s">
        <v>52</v>
      </c>
      <c r="B375" s="6" t="s">
        <v>394</v>
      </c>
      <c r="C375" s="7" t="s">
        <v>5</v>
      </c>
      <c r="D375" s="7">
        <v>6</v>
      </c>
      <c r="E375" s="18">
        <v>4050.72</v>
      </c>
      <c r="F375" s="19">
        <f t="shared" si="12"/>
        <v>24304.32</v>
      </c>
      <c r="H375" s="40">
        <v>0</v>
      </c>
      <c r="I375" s="39">
        <f t="shared" si="13"/>
        <v>0</v>
      </c>
      <c r="K375" s="46"/>
    </row>
    <row r="376" spans="1:11" s="4" customFormat="1" ht="23.25" x14ac:dyDescent="0.25">
      <c r="A376" s="5" t="s">
        <v>53</v>
      </c>
      <c r="B376" s="6" t="s">
        <v>395</v>
      </c>
      <c r="C376" s="7" t="s">
        <v>5</v>
      </c>
      <c r="D376" s="7">
        <v>2</v>
      </c>
      <c r="E376" s="18">
        <v>1116.81</v>
      </c>
      <c r="F376" s="19">
        <f t="shared" si="12"/>
        <v>2233.62</v>
      </c>
      <c r="H376" s="37">
        <v>1</v>
      </c>
      <c r="I376" s="39">
        <f t="shared" si="13"/>
        <v>2233.62</v>
      </c>
      <c r="K376" s="46"/>
    </row>
    <row r="377" spans="1:11" s="4" customFormat="1" ht="23.25" x14ac:dyDescent="0.25">
      <c r="A377" s="5" t="s">
        <v>54</v>
      </c>
      <c r="B377" s="6" t="s">
        <v>396</v>
      </c>
      <c r="C377" s="7" t="s">
        <v>5</v>
      </c>
      <c r="D377" s="7">
        <v>2</v>
      </c>
      <c r="E377" s="18">
        <v>1457.69</v>
      </c>
      <c r="F377" s="19">
        <f t="shared" si="12"/>
        <v>2915.38</v>
      </c>
      <c r="H377" s="37">
        <v>1</v>
      </c>
      <c r="I377" s="39">
        <f t="shared" si="13"/>
        <v>2915.38</v>
      </c>
      <c r="K377" s="46"/>
    </row>
    <row r="378" spans="1:11" s="4" customFormat="1" ht="23.25" x14ac:dyDescent="0.25">
      <c r="A378" s="5" t="s">
        <v>55</v>
      </c>
      <c r="B378" s="6" t="s">
        <v>397</v>
      </c>
      <c r="C378" s="7" t="s">
        <v>5</v>
      </c>
      <c r="D378" s="7">
        <v>2</v>
      </c>
      <c r="E378" s="18">
        <v>1457.69</v>
      </c>
      <c r="F378" s="19">
        <f t="shared" si="12"/>
        <v>2915.38</v>
      </c>
      <c r="H378" s="40">
        <v>1</v>
      </c>
      <c r="I378" s="39">
        <f t="shared" si="13"/>
        <v>2915.38</v>
      </c>
      <c r="K378" s="46"/>
    </row>
    <row r="379" spans="1:11" s="4" customFormat="1" ht="23.25" x14ac:dyDescent="0.25">
      <c r="A379" s="5" t="s">
        <v>56</v>
      </c>
      <c r="B379" s="6" t="s">
        <v>398</v>
      </c>
      <c r="C379" s="7" t="s">
        <v>5</v>
      </c>
      <c r="D379" s="7">
        <v>6</v>
      </c>
      <c r="E379" s="18">
        <v>2139.4499999999998</v>
      </c>
      <c r="F379" s="19">
        <f t="shared" si="12"/>
        <v>12836.699999999999</v>
      </c>
      <c r="H379" s="37">
        <v>1</v>
      </c>
      <c r="I379" s="39">
        <f t="shared" si="13"/>
        <v>12836.699999999999</v>
      </c>
      <c r="K379" s="46"/>
    </row>
    <row r="380" spans="1:11" s="4" customFormat="1" ht="23.25" x14ac:dyDescent="0.25">
      <c r="A380" s="5" t="s">
        <v>57</v>
      </c>
      <c r="B380" s="6" t="s">
        <v>399</v>
      </c>
      <c r="C380" s="7" t="s">
        <v>5</v>
      </c>
      <c r="D380" s="7">
        <v>2</v>
      </c>
      <c r="E380" s="18">
        <v>775.93</v>
      </c>
      <c r="F380" s="19">
        <f t="shared" si="12"/>
        <v>1551.86</v>
      </c>
      <c r="H380" s="37">
        <v>1</v>
      </c>
      <c r="I380" s="39">
        <f t="shared" si="13"/>
        <v>1551.86</v>
      </c>
      <c r="K380" s="46"/>
    </row>
    <row r="381" spans="1:11" s="4" customFormat="1" ht="23.25" x14ac:dyDescent="0.25">
      <c r="A381" s="5" t="s">
        <v>58</v>
      </c>
      <c r="B381" s="6" t="s">
        <v>400</v>
      </c>
      <c r="C381" s="7" t="s">
        <v>5</v>
      </c>
      <c r="D381" s="7">
        <v>2</v>
      </c>
      <c r="E381" s="18">
        <v>1031.5899999999999</v>
      </c>
      <c r="F381" s="19">
        <f t="shared" ref="F381:F441" si="14">IFERROR(D381*E381,"")</f>
        <v>2063.1799999999998</v>
      </c>
      <c r="H381" s="40">
        <v>1</v>
      </c>
      <c r="I381" s="39">
        <f t="shared" si="13"/>
        <v>2063.1799999999998</v>
      </c>
      <c r="K381" s="46"/>
    </row>
    <row r="382" spans="1:11" s="4" customFormat="1" ht="23.25" x14ac:dyDescent="0.25">
      <c r="A382" s="5" t="s">
        <v>59</v>
      </c>
      <c r="B382" s="6" t="s">
        <v>401</v>
      </c>
      <c r="C382" s="7" t="s">
        <v>5</v>
      </c>
      <c r="D382" s="7">
        <v>2</v>
      </c>
      <c r="E382" s="18">
        <v>1031.5899999999999</v>
      </c>
      <c r="F382" s="19">
        <f t="shared" si="14"/>
        <v>2063.1799999999998</v>
      </c>
      <c r="H382" s="37">
        <v>1</v>
      </c>
      <c r="I382" s="39">
        <f t="shared" si="13"/>
        <v>2063.1799999999998</v>
      </c>
      <c r="K382" s="46"/>
    </row>
    <row r="383" spans="1:11" s="4" customFormat="1" ht="23.25" x14ac:dyDescent="0.25">
      <c r="A383" s="5" t="s">
        <v>60</v>
      </c>
      <c r="B383" s="6" t="s">
        <v>402</v>
      </c>
      <c r="C383" s="7" t="s">
        <v>5</v>
      </c>
      <c r="D383" s="7">
        <v>6</v>
      </c>
      <c r="E383" s="18">
        <v>1031.5899999999999</v>
      </c>
      <c r="F383" s="19">
        <f t="shared" si="14"/>
        <v>6189.5399999999991</v>
      </c>
      <c r="H383" s="37">
        <v>1</v>
      </c>
      <c r="I383" s="39">
        <f t="shared" si="13"/>
        <v>6189.5399999999991</v>
      </c>
      <c r="K383" s="46"/>
    </row>
    <row r="384" spans="1:11" s="4" customFormat="1" ht="23.25" x14ac:dyDescent="0.25">
      <c r="A384" s="5" t="s">
        <v>833</v>
      </c>
      <c r="B384" s="6" t="s">
        <v>403</v>
      </c>
      <c r="C384" s="7" t="s">
        <v>5</v>
      </c>
      <c r="D384" s="7">
        <v>2</v>
      </c>
      <c r="E384" s="18">
        <v>407.03</v>
      </c>
      <c r="F384" s="19">
        <f t="shared" si="14"/>
        <v>814.06</v>
      </c>
      <c r="H384" s="40">
        <v>1</v>
      </c>
      <c r="I384" s="39">
        <f t="shared" si="13"/>
        <v>814.06</v>
      </c>
      <c r="K384" s="46"/>
    </row>
    <row r="385" spans="1:11" s="4" customFormat="1" ht="23.25" x14ac:dyDescent="0.25">
      <c r="A385" s="5" t="s">
        <v>61</v>
      </c>
      <c r="B385" s="6" t="s">
        <v>404</v>
      </c>
      <c r="C385" s="7" t="s">
        <v>5</v>
      </c>
      <c r="D385" s="7">
        <v>2</v>
      </c>
      <c r="E385" s="18">
        <v>1628.13</v>
      </c>
      <c r="F385" s="19">
        <f t="shared" si="14"/>
        <v>3256.26</v>
      </c>
      <c r="H385" s="37">
        <v>1</v>
      </c>
      <c r="I385" s="39">
        <f t="shared" si="13"/>
        <v>3256.26</v>
      </c>
      <c r="K385" s="46"/>
    </row>
    <row r="386" spans="1:11" s="4" customFormat="1" ht="23.25" x14ac:dyDescent="0.25">
      <c r="A386" s="5" t="s">
        <v>100</v>
      </c>
      <c r="B386" s="6" t="s">
        <v>405</v>
      </c>
      <c r="C386" s="7" t="s">
        <v>5</v>
      </c>
      <c r="D386" s="7">
        <v>2</v>
      </c>
      <c r="E386" s="18">
        <v>1628.13</v>
      </c>
      <c r="F386" s="19">
        <f t="shared" si="14"/>
        <v>3256.26</v>
      </c>
      <c r="H386" s="37">
        <v>1</v>
      </c>
      <c r="I386" s="39">
        <f t="shared" si="13"/>
        <v>3256.26</v>
      </c>
      <c r="K386" s="46"/>
    </row>
    <row r="387" spans="1:11" s="4" customFormat="1" ht="23.25" x14ac:dyDescent="0.25">
      <c r="A387" s="5" t="s">
        <v>101</v>
      </c>
      <c r="B387" s="6" t="s">
        <v>406</v>
      </c>
      <c r="C387" s="7" t="s">
        <v>5</v>
      </c>
      <c r="D387" s="7">
        <v>6</v>
      </c>
      <c r="E387" s="18">
        <v>2442.19</v>
      </c>
      <c r="F387" s="19">
        <f t="shared" si="14"/>
        <v>14653.14</v>
      </c>
      <c r="H387" s="40">
        <v>1</v>
      </c>
      <c r="I387" s="39">
        <f t="shared" si="13"/>
        <v>14653.14</v>
      </c>
      <c r="K387" s="46"/>
    </row>
    <row r="388" spans="1:11" s="4" customFormat="1" ht="23.25" x14ac:dyDescent="0.25">
      <c r="A388" s="5" t="s">
        <v>102</v>
      </c>
      <c r="B388" s="6" t="s">
        <v>407</v>
      </c>
      <c r="C388" s="7" t="s">
        <v>10</v>
      </c>
      <c r="D388" s="7">
        <v>2</v>
      </c>
      <c r="E388" s="18">
        <v>17698.509999999998</v>
      </c>
      <c r="F388" s="19">
        <f t="shared" si="14"/>
        <v>35397.019999999997</v>
      </c>
      <c r="H388" s="37">
        <v>1</v>
      </c>
      <c r="I388" s="39">
        <f t="shared" si="13"/>
        <v>35397.019999999997</v>
      </c>
      <c r="K388" s="46"/>
    </row>
    <row r="389" spans="1:11" s="4" customFormat="1" ht="23.25" x14ac:dyDescent="0.25">
      <c r="A389" s="5" t="s">
        <v>103</v>
      </c>
      <c r="B389" s="6" t="s">
        <v>408</v>
      </c>
      <c r="C389" s="7" t="s">
        <v>10</v>
      </c>
      <c r="D389" s="7">
        <v>2</v>
      </c>
      <c r="E389" s="18">
        <v>26294.959999999999</v>
      </c>
      <c r="F389" s="19">
        <f t="shared" si="14"/>
        <v>52589.919999999998</v>
      </c>
      <c r="H389" s="37">
        <v>1</v>
      </c>
      <c r="I389" s="39">
        <f t="shared" si="13"/>
        <v>52589.919999999998</v>
      </c>
      <c r="K389" s="46"/>
    </row>
    <row r="390" spans="1:11" s="4" customFormat="1" ht="23.25" x14ac:dyDescent="0.25">
      <c r="A390" s="5" t="s">
        <v>62</v>
      </c>
      <c r="B390" s="6" t="s">
        <v>409</v>
      </c>
      <c r="C390" s="7" t="s">
        <v>10</v>
      </c>
      <c r="D390" s="7">
        <v>2</v>
      </c>
      <c r="E390" s="18">
        <v>37511.879999999997</v>
      </c>
      <c r="F390" s="19">
        <f t="shared" si="14"/>
        <v>75023.759999999995</v>
      </c>
      <c r="H390" s="40">
        <v>1</v>
      </c>
      <c r="I390" s="39">
        <f t="shared" si="13"/>
        <v>75023.759999999995</v>
      </c>
      <c r="K390" s="46"/>
    </row>
    <row r="391" spans="1:11" s="4" customFormat="1" ht="23.25" x14ac:dyDescent="0.25">
      <c r="A391" s="5" t="s">
        <v>63</v>
      </c>
      <c r="B391" s="6" t="s">
        <v>604</v>
      </c>
      <c r="C391" s="7" t="s">
        <v>10</v>
      </c>
      <c r="D391" s="7">
        <v>4</v>
      </c>
      <c r="E391" s="18">
        <v>58498.13</v>
      </c>
      <c r="F391" s="19">
        <f t="shared" si="14"/>
        <v>233992.52</v>
      </c>
      <c r="H391" s="37">
        <v>1</v>
      </c>
      <c r="I391" s="39">
        <f t="shared" si="13"/>
        <v>233992.52</v>
      </c>
      <c r="K391" s="46"/>
    </row>
    <row r="392" spans="1:11" s="4" customFormat="1" ht="23.25" x14ac:dyDescent="0.25">
      <c r="A392" s="5" t="s">
        <v>834</v>
      </c>
      <c r="B392" s="6" t="s">
        <v>203</v>
      </c>
      <c r="C392" s="7" t="s">
        <v>9</v>
      </c>
      <c r="D392" s="7">
        <v>18</v>
      </c>
      <c r="E392" s="18">
        <v>128.09</v>
      </c>
      <c r="F392" s="19">
        <f t="shared" si="14"/>
        <v>2305.62</v>
      </c>
      <c r="H392" s="40">
        <v>1</v>
      </c>
      <c r="I392" s="39">
        <f t="shared" si="13"/>
        <v>2305.62</v>
      </c>
      <c r="K392" s="46"/>
    </row>
    <row r="393" spans="1:11" s="4" customFormat="1" ht="23.25" x14ac:dyDescent="0.25">
      <c r="A393" s="5" t="s">
        <v>835</v>
      </c>
      <c r="B393" s="6" t="s">
        <v>204</v>
      </c>
      <c r="C393" s="7" t="s">
        <v>9</v>
      </c>
      <c r="D393" s="7">
        <v>18</v>
      </c>
      <c r="E393" s="18">
        <v>136.79</v>
      </c>
      <c r="F393" s="19">
        <f t="shared" si="14"/>
        <v>2462.2199999999998</v>
      </c>
      <c r="H393" s="37">
        <v>1</v>
      </c>
      <c r="I393" s="39">
        <f t="shared" si="13"/>
        <v>2462.2199999999998</v>
      </c>
      <c r="K393" s="46"/>
    </row>
    <row r="394" spans="1:11" s="4" customFormat="1" ht="23.25" x14ac:dyDescent="0.25">
      <c r="A394" s="5" t="s">
        <v>836</v>
      </c>
      <c r="B394" s="6" t="s">
        <v>205</v>
      </c>
      <c r="C394" s="7" t="s">
        <v>9</v>
      </c>
      <c r="D394" s="7">
        <v>18</v>
      </c>
      <c r="E394" s="18">
        <v>81.73</v>
      </c>
      <c r="F394" s="19">
        <f t="shared" si="14"/>
        <v>1471.14</v>
      </c>
      <c r="H394" s="40">
        <v>1</v>
      </c>
      <c r="I394" s="39">
        <f t="shared" si="13"/>
        <v>1471.14</v>
      </c>
      <c r="K394" s="46"/>
    </row>
    <row r="395" spans="1:11" s="4" customFormat="1" ht="23.25" x14ac:dyDescent="0.25">
      <c r="A395" s="5" t="s">
        <v>837</v>
      </c>
      <c r="B395" s="6" t="s">
        <v>206</v>
      </c>
      <c r="C395" s="7" t="s">
        <v>9</v>
      </c>
      <c r="D395" s="7">
        <v>18</v>
      </c>
      <c r="E395" s="18">
        <v>207.42</v>
      </c>
      <c r="F395" s="19">
        <f t="shared" si="14"/>
        <v>3733.56</v>
      </c>
      <c r="H395" s="37">
        <v>1</v>
      </c>
      <c r="I395" s="39">
        <f t="shared" si="13"/>
        <v>3733.56</v>
      </c>
      <c r="K395" s="46"/>
    </row>
    <row r="396" spans="1:11" s="4" customFormat="1" ht="23.25" hidden="1" x14ac:dyDescent="0.25">
      <c r="A396" s="5" t="s">
        <v>838</v>
      </c>
      <c r="B396" s="6" t="s">
        <v>1269</v>
      </c>
      <c r="C396" s="7" t="s">
        <v>10</v>
      </c>
      <c r="D396" s="7">
        <v>2</v>
      </c>
      <c r="E396" s="18">
        <v>1527.67</v>
      </c>
      <c r="F396" s="19">
        <f t="shared" si="14"/>
        <v>3055.34</v>
      </c>
      <c r="H396" s="40">
        <v>0</v>
      </c>
      <c r="I396" s="39">
        <f t="shared" si="13"/>
        <v>0</v>
      </c>
      <c r="K396" s="46"/>
    </row>
    <row r="397" spans="1:11" s="4" customFormat="1" ht="23.25" hidden="1" x14ac:dyDescent="0.25">
      <c r="A397" s="5" t="s">
        <v>839</v>
      </c>
      <c r="B397" s="6" t="s">
        <v>1270</v>
      </c>
      <c r="C397" s="7" t="s">
        <v>10</v>
      </c>
      <c r="D397" s="7">
        <v>4</v>
      </c>
      <c r="E397" s="18">
        <v>2530.44</v>
      </c>
      <c r="F397" s="19">
        <f t="shared" si="14"/>
        <v>10121.76</v>
      </c>
      <c r="H397" s="37">
        <v>0</v>
      </c>
      <c r="I397" s="39">
        <f t="shared" si="13"/>
        <v>0</v>
      </c>
      <c r="K397" s="46"/>
    </row>
    <row r="398" spans="1:11" s="4" customFormat="1" ht="23.25" hidden="1" x14ac:dyDescent="0.25">
      <c r="A398" s="5" t="s">
        <v>840</v>
      </c>
      <c r="B398" s="6" t="s">
        <v>1271</v>
      </c>
      <c r="C398" s="7" t="s">
        <v>10</v>
      </c>
      <c r="D398" s="7">
        <v>2</v>
      </c>
      <c r="E398" s="18">
        <v>2281.96</v>
      </c>
      <c r="F398" s="19">
        <f t="shared" si="14"/>
        <v>4563.92</v>
      </c>
      <c r="H398" s="40">
        <v>0</v>
      </c>
      <c r="I398" s="39">
        <f t="shared" si="13"/>
        <v>0</v>
      </c>
      <c r="K398" s="46"/>
    </row>
    <row r="399" spans="1:11" s="4" customFormat="1" ht="23.25" hidden="1" x14ac:dyDescent="0.25">
      <c r="A399" s="5" t="s">
        <v>841</v>
      </c>
      <c r="B399" s="6" t="s">
        <v>1272</v>
      </c>
      <c r="C399" s="7" t="s">
        <v>10</v>
      </c>
      <c r="D399" s="7">
        <v>2</v>
      </c>
      <c r="E399" s="18">
        <v>1669.72</v>
      </c>
      <c r="F399" s="19">
        <f t="shared" si="14"/>
        <v>3339.44</v>
      </c>
      <c r="H399" s="40">
        <v>0</v>
      </c>
      <c r="I399" s="39">
        <f t="shared" si="13"/>
        <v>0</v>
      </c>
      <c r="K399" s="46"/>
    </row>
    <row r="400" spans="1:11" s="4" customFormat="1" ht="23.25" hidden="1" x14ac:dyDescent="0.25">
      <c r="A400" s="5" t="s">
        <v>842</v>
      </c>
      <c r="B400" s="6" t="s">
        <v>1273</v>
      </c>
      <c r="C400" s="7" t="s">
        <v>10</v>
      </c>
      <c r="D400" s="7">
        <v>2</v>
      </c>
      <c r="E400" s="18">
        <v>1793</v>
      </c>
      <c r="F400" s="19">
        <f t="shared" si="14"/>
        <v>3586</v>
      </c>
      <c r="H400" s="37">
        <v>0</v>
      </c>
      <c r="I400" s="39">
        <f t="shared" si="13"/>
        <v>0</v>
      </c>
      <c r="K400" s="46"/>
    </row>
    <row r="401" spans="1:11" s="4" customFormat="1" ht="23.25" hidden="1" x14ac:dyDescent="0.25">
      <c r="A401" s="5" t="s">
        <v>843</v>
      </c>
      <c r="B401" s="6" t="s">
        <v>1274</v>
      </c>
      <c r="C401" s="7" t="s">
        <v>10</v>
      </c>
      <c r="D401" s="7">
        <v>2</v>
      </c>
      <c r="E401" s="18">
        <v>162.15</v>
      </c>
      <c r="F401" s="19">
        <f t="shared" si="14"/>
        <v>324.3</v>
      </c>
      <c r="H401" s="40">
        <v>0</v>
      </c>
      <c r="I401" s="39">
        <f t="shared" si="13"/>
        <v>0</v>
      </c>
      <c r="K401" s="46"/>
    </row>
    <row r="402" spans="1:11" s="4" customFormat="1" ht="23.25" hidden="1" x14ac:dyDescent="0.25">
      <c r="A402" s="5" t="s">
        <v>844</v>
      </c>
      <c r="B402" s="6" t="s">
        <v>1275</v>
      </c>
      <c r="C402" s="7" t="s">
        <v>10</v>
      </c>
      <c r="D402" s="7">
        <v>2</v>
      </c>
      <c r="E402" s="18">
        <v>1759.53</v>
      </c>
      <c r="F402" s="19">
        <f t="shared" si="14"/>
        <v>3519.06</v>
      </c>
      <c r="H402" s="40">
        <v>0</v>
      </c>
      <c r="I402" s="39">
        <f t="shared" ref="I402:I464" si="15">H402*F402</f>
        <v>0</v>
      </c>
      <c r="K402" s="46"/>
    </row>
    <row r="403" spans="1:11" s="4" customFormat="1" ht="23.25" hidden="1" x14ac:dyDescent="0.25">
      <c r="A403" s="5" t="s">
        <v>845</v>
      </c>
      <c r="B403" s="6" t="s">
        <v>1276</v>
      </c>
      <c r="C403" s="7" t="s">
        <v>10</v>
      </c>
      <c r="D403" s="7">
        <v>1</v>
      </c>
      <c r="E403" s="18">
        <v>2443.84</v>
      </c>
      <c r="F403" s="19">
        <f t="shared" si="14"/>
        <v>2443.84</v>
      </c>
      <c r="H403" s="37">
        <v>0</v>
      </c>
      <c r="I403" s="39">
        <f t="shared" si="15"/>
        <v>0</v>
      </c>
      <c r="K403" s="46"/>
    </row>
    <row r="404" spans="1:11" s="4" customFormat="1" ht="23.25" hidden="1" x14ac:dyDescent="0.25">
      <c r="A404" s="5" t="s">
        <v>846</v>
      </c>
      <c r="B404" s="6" t="s">
        <v>1277</v>
      </c>
      <c r="C404" s="7" t="s">
        <v>10</v>
      </c>
      <c r="D404" s="7">
        <v>2</v>
      </c>
      <c r="E404" s="18">
        <v>1619.51</v>
      </c>
      <c r="F404" s="19">
        <f t="shared" si="14"/>
        <v>3239.02</v>
      </c>
      <c r="H404" s="40">
        <v>0</v>
      </c>
      <c r="I404" s="39">
        <f t="shared" si="15"/>
        <v>0</v>
      </c>
      <c r="K404" s="46"/>
    </row>
    <row r="405" spans="1:11" s="4" customFormat="1" ht="23.25" hidden="1" x14ac:dyDescent="0.25">
      <c r="A405" s="5" t="s">
        <v>847</v>
      </c>
      <c r="B405" s="6" t="s">
        <v>1278</v>
      </c>
      <c r="C405" s="7" t="s">
        <v>10</v>
      </c>
      <c r="D405" s="7">
        <v>1</v>
      </c>
      <c r="E405" s="18">
        <v>2209.09</v>
      </c>
      <c r="F405" s="19">
        <f t="shared" si="14"/>
        <v>2209.09</v>
      </c>
      <c r="H405" s="40">
        <v>0</v>
      </c>
      <c r="I405" s="39">
        <f t="shared" si="15"/>
        <v>0</v>
      </c>
      <c r="K405" s="46"/>
    </row>
    <row r="406" spans="1:11" s="4" customFormat="1" ht="23.25" hidden="1" x14ac:dyDescent="0.25">
      <c r="A406" s="5" t="s">
        <v>848</v>
      </c>
      <c r="B406" s="6" t="s">
        <v>1279</v>
      </c>
      <c r="C406" s="7" t="s">
        <v>10</v>
      </c>
      <c r="D406" s="7">
        <v>1</v>
      </c>
      <c r="E406" s="18">
        <v>4468.84</v>
      </c>
      <c r="F406" s="19">
        <f t="shared" si="14"/>
        <v>4468.84</v>
      </c>
      <c r="H406" s="37">
        <v>0</v>
      </c>
      <c r="I406" s="39">
        <f t="shared" si="15"/>
        <v>0</v>
      </c>
      <c r="K406" s="46"/>
    </row>
    <row r="407" spans="1:11" s="4" customFormat="1" ht="23.25" hidden="1" x14ac:dyDescent="0.25">
      <c r="A407" s="5" t="s">
        <v>849</v>
      </c>
      <c r="B407" s="6" t="s">
        <v>1280</v>
      </c>
      <c r="C407" s="7" t="s">
        <v>10</v>
      </c>
      <c r="D407" s="7">
        <v>1</v>
      </c>
      <c r="E407" s="18">
        <v>3863.39</v>
      </c>
      <c r="F407" s="19">
        <f t="shared" si="14"/>
        <v>3863.39</v>
      </c>
      <c r="H407" s="40">
        <v>0</v>
      </c>
      <c r="I407" s="39">
        <f t="shared" si="15"/>
        <v>0</v>
      </c>
      <c r="K407" s="46"/>
    </row>
    <row r="408" spans="1:11" s="4" customFormat="1" ht="23.25" hidden="1" x14ac:dyDescent="0.25">
      <c r="A408" s="5" t="s">
        <v>850</v>
      </c>
      <c r="B408" s="6" t="s">
        <v>1281</v>
      </c>
      <c r="C408" s="7" t="s">
        <v>10</v>
      </c>
      <c r="D408" s="7">
        <v>1</v>
      </c>
      <c r="E408" s="18">
        <v>902.05</v>
      </c>
      <c r="F408" s="19">
        <f t="shared" si="14"/>
        <v>902.05</v>
      </c>
      <c r="H408" s="40">
        <v>0</v>
      </c>
      <c r="I408" s="39">
        <f t="shared" si="15"/>
        <v>0</v>
      </c>
      <c r="K408" s="46"/>
    </row>
    <row r="409" spans="1:11" s="4" customFormat="1" ht="23.25" hidden="1" x14ac:dyDescent="0.25">
      <c r="A409" s="5" t="s">
        <v>851</v>
      </c>
      <c r="B409" s="6" t="s">
        <v>1282</v>
      </c>
      <c r="C409" s="7" t="s">
        <v>10</v>
      </c>
      <c r="D409" s="7">
        <v>1</v>
      </c>
      <c r="E409" s="18">
        <v>75.3</v>
      </c>
      <c r="F409" s="19">
        <f t="shared" si="14"/>
        <v>75.3</v>
      </c>
      <c r="H409" s="37">
        <v>0</v>
      </c>
      <c r="I409" s="39">
        <f t="shared" si="15"/>
        <v>0</v>
      </c>
      <c r="K409" s="46"/>
    </row>
    <row r="410" spans="1:11" s="4" customFormat="1" ht="23.25" hidden="1" x14ac:dyDescent="0.25">
      <c r="A410" s="5" t="s">
        <v>852</v>
      </c>
      <c r="B410" s="6" t="s">
        <v>1283</v>
      </c>
      <c r="C410" s="7" t="s">
        <v>10</v>
      </c>
      <c r="D410" s="7">
        <v>1</v>
      </c>
      <c r="E410" s="18">
        <v>3436.87</v>
      </c>
      <c r="F410" s="19">
        <f t="shared" si="14"/>
        <v>3436.87</v>
      </c>
      <c r="H410" s="40">
        <v>0</v>
      </c>
      <c r="I410" s="39">
        <f t="shared" si="15"/>
        <v>0</v>
      </c>
      <c r="K410" s="46"/>
    </row>
    <row r="411" spans="1:11" s="4" customFormat="1" ht="23.25" hidden="1" x14ac:dyDescent="0.25">
      <c r="A411" s="5" t="s">
        <v>853</v>
      </c>
      <c r="B411" s="6" t="s">
        <v>1276</v>
      </c>
      <c r="C411" s="7" t="s">
        <v>10</v>
      </c>
      <c r="D411" s="7">
        <v>2</v>
      </c>
      <c r="E411" s="18">
        <v>2443.84</v>
      </c>
      <c r="F411" s="19">
        <f t="shared" si="14"/>
        <v>4887.68</v>
      </c>
      <c r="H411" s="40">
        <v>0</v>
      </c>
      <c r="I411" s="39">
        <f t="shared" si="15"/>
        <v>0</v>
      </c>
      <c r="K411" s="46"/>
    </row>
    <row r="412" spans="1:11" s="4" customFormat="1" ht="23.25" hidden="1" x14ac:dyDescent="0.25">
      <c r="A412" s="5" t="s">
        <v>854</v>
      </c>
      <c r="B412" s="6" t="s">
        <v>1284</v>
      </c>
      <c r="C412" s="7" t="s">
        <v>10</v>
      </c>
      <c r="D412" s="7">
        <v>4</v>
      </c>
      <c r="E412" s="18">
        <v>1694.42</v>
      </c>
      <c r="F412" s="19">
        <f t="shared" si="14"/>
        <v>6777.68</v>
      </c>
      <c r="H412" s="37">
        <v>0</v>
      </c>
      <c r="I412" s="39">
        <f t="shared" si="15"/>
        <v>0</v>
      </c>
      <c r="K412" s="46"/>
    </row>
    <row r="413" spans="1:11" s="4" customFormat="1" ht="23.25" hidden="1" x14ac:dyDescent="0.25">
      <c r="A413" s="5" t="s">
        <v>855</v>
      </c>
      <c r="B413" s="6" t="s">
        <v>1285</v>
      </c>
      <c r="C413" s="7" t="s">
        <v>10</v>
      </c>
      <c r="D413" s="7">
        <v>2</v>
      </c>
      <c r="E413" s="18">
        <v>4360.01</v>
      </c>
      <c r="F413" s="19">
        <f t="shared" si="14"/>
        <v>8720.02</v>
      </c>
      <c r="H413" s="40">
        <v>0</v>
      </c>
      <c r="I413" s="39">
        <f t="shared" si="15"/>
        <v>0</v>
      </c>
      <c r="K413" s="46"/>
    </row>
    <row r="414" spans="1:11" s="4" customFormat="1" ht="23.25" hidden="1" x14ac:dyDescent="0.25">
      <c r="A414" s="5" t="s">
        <v>856</v>
      </c>
      <c r="B414" s="6" t="s">
        <v>1279</v>
      </c>
      <c r="C414" s="7" t="s">
        <v>10</v>
      </c>
      <c r="D414" s="7">
        <v>2</v>
      </c>
      <c r="E414" s="18">
        <v>4468.84</v>
      </c>
      <c r="F414" s="19">
        <f t="shared" si="14"/>
        <v>8937.68</v>
      </c>
      <c r="H414" s="40">
        <v>0</v>
      </c>
      <c r="I414" s="39">
        <f t="shared" si="15"/>
        <v>0</v>
      </c>
      <c r="K414" s="46"/>
    </row>
    <row r="415" spans="1:11" s="4" customFormat="1" ht="23.25" hidden="1" x14ac:dyDescent="0.25">
      <c r="A415" s="5" t="s">
        <v>857</v>
      </c>
      <c r="B415" s="6" t="s">
        <v>1280</v>
      </c>
      <c r="C415" s="7" t="s">
        <v>10</v>
      </c>
      <c r="D415" s="7">
        <v>2</v>
      </c>
      <c r="E415" s="18">
        <v>3863.39</v>
      </c>
      <c r="F415" s="19">
        <f t="shared" si="14"/>
        <v>7726.78</v>
      </c>
      <c r="H415" s="37">
        <v>0</v>
      </c>
      <c r="I415" s="39">
        <f t="shared" si="15"/>
        <v>0</v>
      </c>
      <c r="K415" s="46"/>
    </row>
    <row r="416" spans="1:11" s="4" customFormat="1" ht="23.25" hidden="1" x14ac:dyDescent="0.25">
      <c r="A416" s="5" t="s">
        <v>858</v>
      </c>
      <c r="B416" s="6" t="s">
        <v>1286</v>
      </c>
      <c r="C416" s="7" t="s">
        <v>10</v>
      </c>
      <c r="D416" s="7">
        <v>2</v>
      </c>
      <c r="E416" s="18">
        <v>215.59</v>
      </c>
      <c r="F416" s="19">
        <f t="shared" si="14"/>
        <v>431.18</v>
      </c>
      <c r="H416" s="40">
        <v>0</v>
      </c>
      <c r="I416" s="39">
        <f t="shared" si="15"/>
        <v>0</v>
      </c>
      <c r="K416" s="46"/>
    </row>
    <row r="417" spans="1:11" s="4" customFormat="1" ht="23.25" hidden="1" x14ac:dyDescent="0.25">
      <c r="A417" s="5" t="s">
        <v>859</v>
      </c>
      <c r="B417" s="6" t="s">
        <v>1287</v>
      </c>
      <c r="C417" s="7" t="s">
        <v>10</v>
      </c>
      <c r="D417" s="7">
        <v>2</v>
      </c>
      <c r="E417" s="18">
        <v>188.46</v>
      </c>
      <c r="F417" s="19">
        <f t="shared" si="14"/>
        <v>376.92</v>
      </c>
      <c r="H417" s="40">
        <v>0</v>
      </c>
      <c r="I417" s="39">
        <f t="shared" si="15"/>
        <v>0</v>
      </c>
      <c r="K417" s="46"/>
    </row>
    <row r="418" spans="1:11" s="4" customFormat="1" ht="23.25" hidden="1" x14ac:dyDescent="0.25">
      <c r="A418" s="5" t="s">
        <v>860</v>
      </c>
      <c r="B418" s="6" t="s">
        <v>1283</v>
      </c>
      <c r="C418" s="7" t="s">
        <v>10</v>
      </c>
      <c r="D418" s="7">
        <v>2</v>
      </c>
      <c r="E418" s="18">
        <v>3436.87</v>
      </c>
      <c r="F418" s="19">
        <f t="shared" si="14"/>
        <v>6873.74</v>
      </c>
      <c r="H418" s="37">
        <v>0</v>
      </c>
      <c r="I418" s="39">
        <f t="shared" si="15"/>
        <v>0</v>
      </c>
      <c r="K418" s="46"/>
    </row>
    <row r="419" spans="1:11" s="4" customFormat="1" ht="23.25" hidden="1" x14ac:dyDescent="0.25">
      <c r="A419" s="5" t="s">
        <v>861</v>
      </c>
      <c r="B419" s="6" t="s">
        <v>1276</v>
      </c>
      <c r="C419" s="7" t="s">
        <v>10</v>
      </c>
      <c r="D419" s="7">
        <v>1</v>
      </c>
      <c r="E419" s="18">
        <v>2443.84</v>
      </c>
      <c r="F419" s="19">
        <f t="shared" si="14"/>
        <v>2443.84</v>
      </c>
      <c r="H419" s="40">
        <v>0</v>
      </c>
      <c r="I419" s="39">
        <f t="shared" si="15"/>
        <v>0</v>
      </c>
      <c r="K419" s="46"/>
    </row>
    <row r="420" spans="1:11" s="4" customFormat="1" ht="23.25" hidden="1" x14ac:dyDescent="0.25">
      <c r="A420" s="5" t="s">
        <v>862</v>
      </c>
      <c r="B420" s="6" t="s">
        <v>1277</v>
      </c>
      <c r="C420" s="7" t="s">
        <v>10</v>
      </c>
      <c r="D420" s="7">
        <v>2</v>
      </c>
      <c r="E420" s="18">
        <v>1619.51</v>
      </c>
      <c r="F420" s="19">
        <f t="shared" si="14"/>
        <v>3239.02</v>
      </c>
      <c r="H420" s="40">
        <v>0</v>
      </c>
      <c r="I420" s="39">
        <f t="shared" si="15"/>
        <v>0</v>
      </c>
      <c r="K420" s="46"/>
    </row>
    <row r="421" spans="1:11" s="4" customFormat="1" ht="23.25" hidden="1" x14ac:dyDescent="0.25">
      <c r="A421" s="5" t="s">
        <v>1265</v>
      </c>
      <c r="B421" s="6" t="s">
        <v>1278</v>
      </c>
      <c r="C421" s="7" t="s">
        <v>10</v>
      </c>
      <c r="D421" s="7">
        <v>1</v>
      </c>
      <c r="E421" s="18">
        <v>2209.09</v>
      </c>
      <c r="F421" s="19">
        <f t="shared" si="14"/>
        <v>2209.09</v>
      </c>
      <c r="H421" s="37">
        <v>0</v>
      </c>
      <c r="I421" s="39">
        <f t="shared" si="15"/>
        <v>0</v>
      </c>
      <c r="K421" s="46"/>
    </row>
    <row r="422" spans="1:11" s="4" customFormat="1" ht="23.25" hidden="1" x14ac:dyDescent="0.25">
      <c r="A422" s="5" t="s">
        <v>1266</v>
      </c>
      <c r="B422" s="6" t="s">
        <v>1279</v>
      </c>
      <c r="C422" s="7" t="s">
        <v>10</v>
      </c>
      <c r="D422" s="7">
        <v>1</v>
      </c>
      <c r="E422" s="18">
        <v>4468.84</v>
      </c>
      <c r="F422" s="19">
        <f t="shared" si="14"/>
        <v>4468.84</v>
      </c>
      <c r="H422" s="40">
        <v>0</v>
      </c>
      <c r="I422" s="39">
        <f t="shared" si="15"/>
        <v>0</v>
      </c>
      <c r="K422" s="46"/>
    </row>
    <row r="423" spans="1:11" s="4" customFormat="1" ht="23.25" hidden="1" x14ac:dyDescent="0.25">
      <c r="A423" s="5" t="s">
        <v>1267</v>
      </c>
      <c r="B423" s="6" t="s">
        <v>1280</v>
      </c>
      <c r="C423" s="7" t="s">
        <v>10</v>
      </c>
      <c r="D423" s="7">
        <v>1</v>
      </c>
      <c r="E423" s="18">
        <v>3863.39</v>
      </c>
      <c r="F423" s="19">
        <f t="shared" si="14"/>
        <v>3863.39</v>
      </c>
      <c r="H423" s="40">
        <v>0</v>
      </c>
      <c r="I423" s="39">
        <f t="shared" si="15"/>
        <v>0</v>
      </c>
      <c r="K423" s="46"/>
    </row>
    <row r="424" spans="1:11" s="4" customFormat="1" ht="23.25" hidden="1" x14ac:dyDescent="0.25">
      <c r="A424" s="5" t="s">
        <v>1268</v>
      </c>
      <c r="B424" s="6" t="s">
        <v>1299</v>
      </c>
      <c r="C424" s="7" t="s">
        <v>10</v>
      </c>
      <c r="D424" s="7">
        <v>1</v>
      </c>
      <c r="E424" s="18">
        <v>275.45999999999998</v>
      </c>
      <c r="F424" s="19">
        <f t="shared" si="14"/>
        <v>275.45999999999998</v>
      </c>
      <c r="H424" s="37">
        <v>0</v>
      </c>
      <c r="I424" s="39">
        <f t="shared" si="15"/>
        <v>0</v>
      </c>
      <c r="K424" s="46"/>
    </row>
    <row r="425" spans="1:11" s="4" customFormat="1" ht="23.25" hidden="1" x14ac:dyDescent="0.25">
      <c r="A425" s="5" t="s">
        <v>1288</v>
      </c>
      <c r="B425" s="6" t="s">
        <v>1300</v>
      </c>
      <c r="C425" s="7" t="s">
        <v>10</v>
      </c>
      <c r="D425" s="7">
        <v>1</v>
      </c>
      <c r="E425" s="18">
        <v>224.48</v>
      </c>
      <c r="F425" s="19">
        <f t="shared" si="14"/>
        <v>224.48</v>
      </c>
      <c r="H425" s="40">
        <v>0</v>
      </c>
      <c r="I425" s="39">
        <f t="shared" si="15"/>
        <v>0</v>
      </c>
      <c r="K425" s="46"/>
    </row>
    <row r="426" spans="1:11" s="4" customFormat="1" ht="23.25" hidden="1" x14ac:dyDescent="0.25">
      <c r="A426" s="5" t="s">
        <v>1289</v>
      </c>
      <c r="B426" s="6" t="s">
        <v>1283</v>
      </c>
      <c r="C426" s="7" t="s">
        <v>10</v>
      </c>
      <c r="D426" s="7">
        <v>1</v>
      </c>
      <c r="E426" s="18">
        <v>3129.53</v>
      </c>
      <c r="F426" s="19">
        <f t="shared" si="14"/>
        <v>3129.53</v>
      </c>
      <c r="H426" s="40">
        <v>0</v>
      </c>
      <c r="I426" s="39">
        <f t="shared" si="15"/>
        <v>0</v>
      </c>
      <c r="K426" s="46"/>
    </row>
    <row r="427" spans="1:11" s="4" customFormat="1" ht="23.25" hidden="1" x14ac:dyDescent="0.25">
      <c r="A427" s="5" t="s">
        <v>1290</v>
      </c>
      <c r="B427" s="6" t="s">
        <v>1276</v>
      </c>
      <c r="C427" s="7" t="s">
        <v>10</v>
      </c>
      <c r="D427" s="7">
        <v>3</v>
      </c>
      <c r="E427" s="18">
        <v>2443.84</v>
      </c>
      <c r="F427" s="19">
        <f t="shared" si="14"/>
        <v>7331.52</v>
      </c>
      <c r="H427" s="37">
        <v>0</v>
      </c>
      <c r="I427" s="39">
        <f t="shared" si="15"/>
        <v>0</v>
      </c>
      <c r="K427" s="46"/>
    </row>
    <row r="428" spans="1:11" s="4" customFormat="1" ht="23.25" hidden="1" x14ac:dyDescent="0.25">
      <c r="A428" s="5" t="s">
        <v>1291</v>
      </c>
      <c r="B428" s="6" t="s">
        <v>1301</v>
      </c>
      <c r="C428" s="7" t="s">
        <v>10</v>
      </c>
      <c r="D428" s="7">
        <v>6</v>
      </c>
      <c r="E428" s="18">
        <v>3142.28</v>
      </c>
      <c r="F428" s="19">
        <f t="shared" si="14"/>
        <v>18853.68</v>
      </c>
      <c r="H428" s="40">
        <v>0</v>
      </c>
      <c r="I428" s="39">
        <f t="shared" si="15"/>
        <v>0</v>
      </c>
      <c r="K428" s="46"/>
    </row>
    <row r="429" spans="1:11" s="4" customFormat="1" ht="23.25" hidden="1" x14ac:dyDescent="0.25">
      <c r="A429" s="5" t="s">
        <v>1292</v>
      </c>
      <c r="B429" s="6" t="s">
        <v>1302</v>
      </c>
      <c r="C429" s="7" t="s">
        <v>10</v>
      </c>
      <c r="D429" s="7">
        <v>3</v>
      </c>
      <c r="E429" s="18">
        <v>6491.35</v>
      </c>
      <c r="F429" s="19">
        <f t="shared" si="14"/>
        <v>19474.050000000003</v>
      </c>
      <c r="H429" s="40">
        <v>0</v>
      </c>
      <c r="I429" s="39">
        <f t="shared" si="15"/>
        <v>0</v>
      </c>
      <c r="K429" s="46"/>
    </row>
    <row r="430" spans="1:11" s="4" customFormat="1" ht="23.25" hidden="1" x14ac:dyDescent="0.25">
      <c r="A430" s="5" t="s">
        <v>1293</v>
      </c>
      <c r="B430" s="6" t="s">
        <v>1303</v>
      </c>
      <c r="C430" s="7" t="s">
        <v>10</v>
      </c>
      <c r="D430" s="7">
        <v>3</v>
      </c>
      <c r="E430" s="18">
        <v>8301.41</v>
      </c>
      <c r="F430" s="19">
        <f t="shared" si="14"/>
        <v>24904.23</v>
      </c>
      <c r="H430" s="37">
        <v>0</v>
      </c>
      <c r="I430" s="39">
        <f t="shared" si="15"/>
        <v>0</v>
      </c>
      <c r="K430" s="46"/>
    </row>
    <row r="431" spans="1:11" s="4" customFormat="1" ht="23.25" hidden="1" x14ac:dyDescent="0.25">
      <c r="A431" s="5" t="s">
        <v>1294</v>
      </c>
      <c r="B431" s="6" t="s">
        <v>1304</v>
      </c>
      <c r="C431" s="7" t="s">
        <v>10</v>
      </c>
      <c r="D431" s="7">
        <v>3</v>
      </c>
      <c r="E431" s="18">
        <v>7638.23</v>
      </c>
      <c r="F431" s="19">
        <f t="shared" si="14"/>
        <v>22914.69</v>
      </c>
      <c r="H431" s="40">
        <v>0</v>
      </c>
      <c r="I431" s="39">
        <f t="shared" si="15"/>
        <v>0</v>
      </c>
      <c r="K431" s="46"/>
    </row>
    <row r="432" spans="1:11" s="4" customFormat="1" ht="23.25" hidden="1" x14ac:dyDescent="0.25">
      <c r="A432" s="5" t="s">
        <v>1295</v>
      </c>
      <c r="B432" s="6" t="s">
        <v>1305</v>
      </c>
      <c r="C432" s="7" t="s">
        <v>10</v>
      </c>
      <c r="D432" s="7">
        <v>3</v>
      </c>
      <c r="E432" s="18">
        <v>268.32</v>
      </c>
      <c r="F432" s="19">
        <f t="shared" si="14"/>
        <v>804.96</v>
      </c>
      <c r="H432" s="40">
        <v>0</v>
      </c>
      <c r="I432" s="39">
        <f t="shared" si="15"/>
        <v>0</v>
      </c>
      <c r="K432" s="46"/>
    </row>
    <row r="433" spans="1:11" s="4" customFormat="1" ht="23.25" hidden="1" x14ac:dyDescent="0.25">
      <c r="A433" s="5" t="s">
        <v>1296</v>
      </c>
      <c r="B433" s="6" t="s">
        <v>1306</v>
      </c>
      <c r="C433" s="7" t="s">
        <v>10</v>
      </c>
      <c r="D433" s="7">
        <v>3</v>
      </c>
      <c r="E433" s="18">
        <v>216.89</v>
      </c>
      <c r="F433" s="19">
        <f t="shared" si="14"/>
        <v>650.66999999999996</v>
      </c>
      <c r="H433" s="37">
        <v>0</v>
      </c>
      <c r="I433" s="39">
        <f t="shared" si="15"/>
        <v>0</v>
      </c>
      <c r="K433" s="46"/>
    </row>
    <row r="434" spans="1:11" s="4" customFormat="1" ht="23.25" hidden="1" x14ac:dyDescent="0.25">
      <c r="A434" s="5" t="s">
        <v>1297</v>
      </c>
      <c r="B434" s="6" t="s">
        <v>1283</v>
      </c>
      <c r="C434" s="7" t="s">
        <v>10</v>
      </c>
      <c r="D434" s="7">
        <v>3</v>
      </c>
      <c r="E434" s="18">
        <v>3436.87</v>
      </c>
      <c r="F434" s="19">
        <f t="shared" si="14"/>
        <v>10310.61</v>
      </c>
      <c r="H434" s="40">
        <v>0</v>
      </c>
      <c r="I434" s="39">
        <f t="shared" si="15"/>
        <v>0</v>
      </c>
      <c r="K434" s="46"/>
    </row>
    <row r="435" spans="1:11" s="4" customFormat="1" ht="23.25" hidden="1" x14ac:dyDescent="0.25">
      <c r="A435" s="5" t="s">
        <v>1298</v>
      </c>
      <c r="B435" s="6" t="s">
        <v>1307</v>
      </c>
      <c r="C435" s="7" t="s">
        <v>10</v>
      </c>
      <c r="D435" s="7">
        <v>3</v>
      </c>
      <c r="E435" s="18">
        <v>6720.14</v>
      </c>
      <c r="F435" s="19">
        <f t="shared" si="14"/>
        <v>20160.420000000002</v>
      </c>
      <c r="H435" s="40">
        <v>0</v>
      </c>
      <c r="I435" s="39">
        <f t="shared" si="15"/>
        <v>0</v>
      </c>
      <c r="K435" s="46"/>
    </row>
    <row r="436" spans="1:11" s="4" customFormat="1" ht="23.25" hidden="1" x14ac:dyDescent="0.25">
      <c r="A436" s="28" t="s">
        <v>1047</v>
      </c>
      <c r="B436" s="23"/>
      <c r="C436" s="23"/>
      <c r="D436" s="23"/>
      <c r="E436" s="23"/>
      <c r="F436" s="24"/>
      <c r="H436" s="35"/>
      <c r="I436" s="36"/>
      <c r="K436" s="46"/>
    </row>
    <row r="437" spans="1:11" s="4" customFormat="1" ht="46.5" hidden="1" x14ac:dyDescent="0.25">
      <c r="A437" s="5" t="s">
        <v>863</v>
      </c>
      <c r="B437" s="6" t="s">
        <v>1072</v>
      </c>
      <c r="C437" s="7" t="s">
        <v>5</v>
      </c>
      <c r="D437" s="7">
        <v>20</v>
      </c>
      <c r="E437" s="18">
        <v>773.57</v>
      </c>
      <c r="F437" s="19">
        <f t="shared" si="14"/>
        <v>15471.400000000001</v>
      </c>
      <c r="H437" s="40">
        <v>0</v>
      </c>
      <c r="I437" s="39">
        <f t="shared" si="15"/>
        <v>0</v>
      </c>
      <c r="K437" s="46"/>
    </row>
    <row r="438" spans="1:11" s="4" customFormat="1" ht="46.5" hidden="1" x14ac:dyDescent="0.25">
      <c r="A438" s="5" t="s">
        <v>864</v>
      </c>
      <c r="B438" s="6" t="s">
        <v>1073</v>
      </c>
      <c r="C438" s="7" t="s">
        <v>5</v>
      </c>
      <c r="D438" s="7">
        <v>20</v>
      </c>
      <c r="E438" s="18">
        <v>1251.9100000000001</v>
      </c>
      <c r="F438" s="19">
        <f t="shared" si="14"/>
        <v>25038.2</v>
      </c>
      <c r="H438" s="37">
        <v>0</v>
      </c>
      <c r="I438" s="39">
        <f t="shared" si="15"/>
        <v>0</v>
      </c>
      <c r="K438" s="46"/>
    </row>
    <row r="439" spans="1:11" s="4" customFormat="1" ht="46.5" hidden="1" x14ac:dyDescent="0.25">
      <c r="A439" s="5" t="s">
        <v>867</v>
      </c>
      <c r="B439" s="6" t="s">
        <v>1074</v>
      </c>
      <c r="C439" s="7" t="s">
        <v>5</v>
      </c>
      <c r="D439" s="7">
        <v>10</v>
      </c>
      <c r="E439" s="18">
        <v>1501.92</v>
      </c>
      <c r="F439" s="19">
        <f t="shared" si="14"/>
        <v>15019.2</v>
      </c>
      <c r="H439" s="37">
        <v>0</v>
      </c>
      <c r="I439" s="39">
        <f t="shared" si="15"/>
        <v>0</v>
      </c>
      <c r="K439" s="46"/>
    </row>
    <row r="440" spans="1:11" s="4" customFormat="1" ht="46.5" hidden="1" x14ac:dyDescent="0.25">
      <c r="A440" s="5" t="s">
        <v>865</v>
      </c>
      <c r="B440" s="6" t="s">
        <v>1075</v>
      </c>
      <c r="C440" s="7" t="s">
        <v>5</v>
      </c>
      <c r="D440" s="7">
        <v>16</v>
      </c>
      <c r="E440" s="18">
        <v>1997.2</v>
      </c>
      <c r="F440" s="19">
        <f t="shared" si="14"/>
        <v>31955.200000000001</v>
      </c>
      <c r="H440" s="40">
        <v>0</v>
      </c>
      <c r="I440" s="39">
        <f t="shared" si="15"/>
        <v>0</v>
      </c>
      <c r="K440" s="46"/>
    </row>
    <row r="441" spans="1:11" s="4" customFormat="1" ht="46.5" hidden="1" x14ac:dyDescent="0.25">
      <c r="A441" s="5" t="s">
        <v>868</v>
      </c>
      <c r="B441" s="6" t="s">
        <v>1076</v>
      </c>
      <c r="C441" s="7" t="s">
        <v>5</v>
      </c>
      <c r="D441" s="7">
        <v>6</v>
      </c>
      <c r="E441" s="18">
        <v>2491.38</v>
      </c>
      <c r="F441" s="19">
        <f t="shared" si="14"/>
        <v>14948.28</v>
      </c>
      <c r="H441" s="37">
        <v>0</v>
      </c>
      <c r="I441" s="39">
        <f t="shared" si="15"/>
        <v>0</v>
      </c>
      <c r="K441" s="46"/>
    </row>
    <row r="442" spans="1:11" s="4" customFormat="1" ht="46.5" hidden="1" x14ac:dyDescent="0.25">
      <c r="A442" s="5" t="s">
        <v>831</v>
      </c>
      <c r="B442" s="6" t="s">
        <v>1077</v>
      </c>
      <c r="C442" s="7" t="s">
        <v>5</v>
      </c>
      <c r="D442" s="7">
        <v>5</v>
      </c>
      <c r="E442" s="18">
        <v>3119.45</v>
      </c>
      <c r="F442" s="19">
        <f t="shared" ref="F442:F502" si="16">IFERROR(D442*E442,"")</f>
        <v>15597.25</v>
      </c>
      <c r="H442" s="37">
        <v>0</v>
      </c>
      <c r="I442" s="39">
        <f t="shared" si="15"/>
        <v>0</v>
      </c>
      <c r="K442" s="46"/>
    </row>
    <row r="443" spans="1:11" s="4" customFormat="1" ht="46.5" hidden="1" x14ac:dyDescent="0.25">
      <c r="A443" s="5" t="s">
        <v>832</v>
      </c>
      <c r="B443" s="6" t="s">
        <v>1078</v>
      </c>
      <c r="C443" s="7" t="s">
        <v>5</v>
      </c>
      <c r="D443" s="7">
        <v>10</v>
      </c>
      <c r="E443" s="18">
        <v>3991.44</v>
      </c>
      <c r="F443" s="19">
        <f t="shared" si="16"/>
        <v>39914.400000000001</v>
      </c>
      <c r="H443" s="40">
        <v>0</v>
      </c>
      <c r="I443" s="39">
        <f t="shared" si="15"/>
        <v>0</v>
      </c>
      <c r="K443" s="46"/>
    </row>
    <row r="444" spans="1:11" s="4" customFormat="1" ht="23.25" x14ac:dyDescent="0.25">
      <c r="A444" s="5" t="s">
        <v>869</v>
      </c>
      <c r="B444" s="6" t="s">
        <v>1079</v>
      </c>
      <c r="C444" s="7" t="s">
        <v>5</v>
      </c>
      <c r="D444" s="7">
        <v>12</v>
      </c>
      <c r="E444" s="18">
        <v>360.29</v>
      </c>
      <c r="F444" s="19">
        <f t="shared" si="16"/>
        <v>4323.4800000000005</v>
      </c>
      <c r="H444" s="37">
        <v>1</v>
      </c>
      <c r="I444" s="39">
        <f t="shared" si="15"/>
        <v>4323.4800000000005</v>
      </c>
      <c r="K444" s="46"/>
    </row>
    <row r="445" spans="1:11" s="4" customFormat="1" ht="23.25" x14ac:dyDescent="0.25">
      <c r="A445" s="5" t="s">
        <v>866</v>
      </c>
      <c r="B445" s="6" t="s">
        <v>1080</v>
      </c>
      <c r="C445" s="7" t="s">
        <v>5</v>
      </c>
      <c r="D445" s="7">
        <v>12</v>
      </c>
      <c r="E445" s="18">
        <v>477.5</v>
      </c>
      <c r="F445" s="19">
        <f t="shared" si="16"/>
        <v>5730</v>
      </c>
      <c r="H445" s="37">
        <v>1</v>
      </c>
      <c r="I445" s="39">
        <f t="shared" si="15"/>
        <v>5730</v>
      </c>
      <c r="K445" s="46"/>
    </row>
    <row r="446" spans="1:11" s="4" customFormat="1" ht="23.25" x14ac:dyDescent="0.25">
      <c r="A446" s="5" t="s">
        <v>870</v>
      </c>
      <c r="B446" s="6" t="s">
        <v>455</v>
      </c>
      <c r="C446" s="7" t="s">
        <v>5</v>
      </c>
      <c r="D446" s="7">
        <v>4</v>
      </c>
      <c r="E446" s="18">
        <v>892.68</v>
      </c>
      <c r="F446" s="19">
        <f t="shared" si="16"/>
        <v>3570.72</v>
      </c>
      <c r="H446" s="40">
        <v>1</v>
      </c>
      <c r="I446" s="39">
        <f t="shared" si="15"/>
        <v>3570.72</v>
      </c>
      <c r="K446" s="46"/>
    </row>
    <row r="447" spans="1:11" s="4" customFormat="1" ht="23.25" x14ac:dyDescent="0.25">
      <c r="A447" s="5" t="s">
        <v>871</v>
      </c>
      <c r="B447" s="6" t="s">
        <v>1081</v>
      </c>
      <c r="C447" s="7" t="s">
        <v>5</v>
      </c>
      <c r="D447" s="7">
        <v>13</v>
      </c>
      <c r="E447" s="18">
        <v>1099.6600000000001</v>
      </c>
      <c r="F447" s="19">
        <f t="shared" si="16"/>
        <v>14295.580000000002</v>
      </c>
      <c r="H447" s="37">
        <v>1</v>
      </c>
      <c r="I447" s="39">
        <f t="shared" si="15"/>
        <v>14295.580000000002</v>
      </c>
      <c r="K447" s="46"/>
    </row>
    <row r="448" spans="1:11" s="4" customFormat="1" ht="23.25" x14ac:dyDescent="0.25">
      <c r="A448" s="5" t="s">
        <v>872</v>
      </c>
      <c r="B448" s="6" t="s">
        <v>1082</v>
      </c>
      <c r="C448" s="7" t="s">
        <v>5</v>
      </c>
      <c r="D448" s="7">
        <v>4</v>
      </c>
      <c r="E448" s="18">
        <v>1104.55</v>
      </c>
      <c r="F448" s="19">
        <f t="shared" si="16"/>
        <v>4418.2</v>
      </c>
      <c r="H448" s="37">
        <v>1</v>
      </c>
      <c r="I448" s="39">
        <f t="shared" si="15"/>
        <v>4418.2</v>
      </c>
      <c r="K448" s="46"/>
    </row>
    <row r="449" spans="1:11" s="4" customFormat="1" ht="23.25" x14ac:dyDescent="0.25">
      <c r="A449" s="5" t="s">
        <v>873</v>
      </c>
      <c r="B449" s="6" t="s">
        <v>1083</v>
      </c>
      <c r="C449" s="7" t="s">
        <v>5</v>
      </c>
      <c r="D449" s="7">
        <v>4</v>
      </c>
      <c r="E449" s="18">
        <v>1109.44</v>
      </c>
      <c r="F449" s="19">
        <f t="shared" si="16"/>
        <v>4437.76</v>
      </c>
      <c r="H449" s="40">
        <v>1</v>
      </c>
      <c r="I449" s="39">
        <f t="shared" si="15"/>
        <v>4437.76</v>
      </c>
      <c r="K449" s="46"/>
    </row>
    <row r="450" spans="1:11" s="4" customFormat="1" ht="23.25" x14ac:dyDescent="0.25">
      <c r="A450" s="5" t="s">
        <v>874</v>
      </c>
      <c r="B450" s="6" t="s">
        <v>1084</v>
      </c>
      <c r="C450" s="7" t="s">
        <v>5</v>
      </c>
      <c r="D450" s="7">
        <v>10</v>
      </c>
      <c r="E450" s="18">
        <v>2099.98</v>
      </c>
      <c r="F450" s="19">
        <f t="shared" si="16"/>
        <v>20999.8</v>
      </c>
      <c r="H450" s="37">
        <v>1</v>
      </c>
      <c r="I450" s="39">
        <f t="shared" si="15"/>
        <v>20999.8</v>
      </c>
      <c r="K450" s="46"/>
    </row>
    <row r="451" spans="1:11" s="4" customFormat="1" ht="23.25" x14ac:dyDescent="0.25">
      <c r="A451" s="5" t="s">
        <v>875</v>
      </c>
      <c r="B451" s="6" t="s">
        <v>1085</v>
      </c>
      <c r="C451" s="7" t="s">
        <v>5</v>
      </c>
      <c r="D451" s="7">
        <v>10</v>
      </c>
      <c r="E451" s="18">
        <v>325.37</v>
      </c>
      <c r="F451" s="19">
        <f t="shared" si="16"/>
        <v>3253.7</v>
      </c>
      <c r="H451" s="37">
        <v>1</v>
      </c>
      <c r="I451" s="39">
        <f t="shared" si="15"/>
        <v>3253.7</v>
      </c>
      <c r="K451" s="46"/>
    </row>
    <row r="452" spans="1:11" s="4" customFormat="1" ht="23.25" x14ac:dyDescent="0.25">
      <c r="A452" s="5" t="s">
        <v>876</v>
      </c>
      <c r="B452" s="6" t="s">
        <v>1086</v>
      </c>
      <c r="C452" s="7" t="s">
        <v>5</v>
      </c>
      <c r="D452" s="7">
        <v>12</v>
      </c>
      <c r="E452" s="18">
        <v>472</v>
      </c>
      <c r="F452" s="19">
        <f t="shared" si="16"/>
        <v>5664</v>
      </c>
      <c r="H452" s="40">
        <v>1</v>
      </c>
      <c r="I452" s="39">
        <f t="shared" si="15"/>
        <v>5664</v>
      </c>
      <c r="K452" s="46"/>
    </row>
    <row r="453" spans="1:11" s="4" customFormat="1" ht="23.25" x14ac:dyDescent="0.25">
      <c r="A453" s="5" t="s">
        <v>877</v>
      </c>
      <c r="B453" s="6" t="s">
        <v>1087</v>
      </c>
      <c r="C453" s="7" t="s">
        <v>5</v>
      </c>
      <c r="D453" s="7">
        <v>4</v>
      </c>
      <c r="E453" s="18">
        <v>493.39</v>
      </c>
      <c r="F453" s="19">
        <f t="shared" si="16"/>
        <v>1973.56</v>
      </c>
      <c r="H453" s="37">
        <v>1</v>
      </c>
      <c r="I453" s="39">
        <f t="shared" si="15"/>
        <v>1973.56</v>
      </c>
      <c r="K453" s="46"/>
    </row>
    <row r="454" spans="1:11" s="4" customFormat="1" ht="23.25" x14ac:dyDescent="0.25">
      <c r="A454" s="5" t="s">
        <v>878</v>
      </c>
      <c r="B454" s="6" t="s">
        <v>1088</v>
      </c>
      <c r="C454" s="7" t="s">
        <v>5</v>
      </c>
      <c r="D454" s="7">
        <v>13</v>
      </c>
      <c r="E454" s="18">
        <v>747.01</v>
      </c>
      <c r="F454" s="19">
        <f t="shared" si="16"/>
        <v>9711.1299999999992</v>
      </c>
      <c r="H454" s="37">
        <v>1</v>
      </c>
      <c r="I454" s="39">
        <f t="shared" si="15"/>
        <v>9711.1299999999992</v>
      </c>
      <c r="K454" s="46"/>
    </row>
    <row r="455" spans="1:11" s="4" customFormat="1" ht="23.25" x14ac:dyDescent="0.25">
      <c r="A455" s="5" t="s">
        <v>879</v>
      </c>
      <c r="B455" s="6" t="s">
        <v>1089</v>
      </c>
      <c r="C455" s="7" t="s">
        <v>5</v>
      </c>
      <c r="D455" s="7">
        <v>4</v>
      </c>
      <c r="E455" s="18">
        <v>760.24</v>
      </c>
      <c r="F455" s="19">
        <f t="shared" si="16"/>
        <v>3040.96</v>
      </c>
      <c r="H455" s="40">
        <v>1</v>
      </c>
      <c r="I455" s="39">
        <f t="shared" si="15"/>
        <v>3040.96</v>
      </c>
      <c r="K455" s="46"/>
    </row>
    <row r="456" spans="1:11" s="4" customFormat="1" ht="23.25" x14ac:dyDescent="0.25">
      <c r="A456" s="5" t="s">
        <v>880</v>
      </c>
      <c r="B456" s="6" t="s">
        <v>1090</v>
      </c>
      <c r="C456" s="7" t="s">
        <v>5</v>
      </c>
      <c r="D456" s="7">
        <v>4</v>
      </c>
      <c r="E456" s="18">
        <v>773.47</v>
      </c>
      <c r="F456" s="19">
        <f t="shared" si="16"/>
        <v>3093.88</v>
      </c>
      <c r="H456" s="37">
        <v>1</v>
      </c>
      <c r="I456" s="39">
        <f t="shared" si="15"/>
        <v>3093.88</v>
      </c>
      <c r="K456" s="46"/>
    </row>
    <row r="457" spans="1:11" s="4" customFormat="1" ht="23.25" x14ac:dyDescent="0.25">
      <c r="A457" s="5" t="s">
        <v>881</v>
      </c>
      <c r="B457" s="6" t="s">
        <v>1091</v>
      </c>
      <c r="C457" s="7" t="s">
        <v>5</v>
      </c>
      <c r="D457" s="7">
        <v>10</v>
      </c>
      <c r="E457" s="18">
        <v>1002.97</v>
      </c>
      <c r="F457" s="19">
        <f t="shared" si="16"/>
        <v>10029.700000000001</v>
      </c>
      <c r="H457" s="37">
        <v>1</v>
      </c>
      <c r="I457" s="39">
        <f t="shared" si="15"/>
        <v>10029.700000000001</v>
      </c>
      <c r="K457" s="46"/>
    </row>
    <row r="458" spans="1:11" s="4" customFormat="1" ht="23.25" x14ac:dyDescent="0.25">
      <c r="A458" s="5" t="s">
        <v>882</v>
      </c>
      <c r="B458" s="6" t="s">
        <v>1092</v>
      </c>
      <c r="C458" s="7" t="s">
        <v>5</v>
      </c>
      <c r="D458" s="7">
        <v>10</v>
      </c>
      <c r="E458" s="18">
        <v>230.09</v>
      </c>
      <c r="F458" s="19">
        <f t="shared" si="16"/>
        <v>2300.9</v>
      </c>
      <c r="H458" s="40">
        <v>1</v>
      </c>
      <c r="I458" s="39">
        <f t="shared" si="15"/>
        <v>2300.9</v>
      </c>
      <c r="K458" s="46"/>
    </row>
    <row r="459" spans="1:11" s="4" customFormat="1" ht="23.25" x14ac:dyDescent="0.25">
      <c r="A459" s="5" t="s">
        <v>883</v>
      </c>
      <c r="B459" s="6" t="s">
        <v>1093</v>
      </c>
      <c r="C459" s="7" t="s">
        <v>5</v>
      </c>
      <c r="D459" s="7">
        <v>12</v>
      </c>
      <c r="E459" s="18">
        <v>289.75</v>
      </c>
      <c r="F459" s="19">
        <f t="shared" si="16"/>
        <v>3477</v>
      </c>
      <c r="H459" s="37">
        <v>1</v>
      </c>
      <c r="I459" s="39">
        <f t="shared" si="15"/>
        <v>3477</v>
      </c>
      <c r="K459" s="46"/>
    </row>
    <row r="460" spans="1:11" s="4" customFormat="1" ht="23.25" x14ac:dyDescent="0.25">
      <c r="A460" s="5" t="s">
        <v>884</v>
      </c>
      <c r="B460" s="6" t="s">
        <v>1094</v>
      </c>
      <c r="C460" s="7" t="s">
        <v>5</v>
      </c>
      <c r="D460" s="7">
        <v>4</v>
      </c>
      <c r="E460" s="18">
        <v>374.97</v>
      </c>
      <c r="F460" s="19">
        <f t="shared" si="16"/>
        <v>1499.88</v>
      </c>
      <c r="H460" s="37">
        <v>1</v>
      </c>
      <c r="I460" s="39">
        <f t="shared" si="15"/>
        <v>1499.88</v>
      </c>
      <c r="K460" s="46"/>
    </row>
    <row r="461" spans="1:11" s="4" customFormat="1" ht="23.25" x14ac:dyDescent="0.25">
      <c r="A461" s="5" t="s">
        <v>885</v>
      </c>
      <c r="B461" s="6" t="s">
        <v>1095</v>
      </c>
      <c r="C461" s="7" t="s">
        <v>5</v>
      </c>
      <c r="D461" s="7">
        <v>13</v>
      </c>
      <c r="E461" s="18">
        <v>374.97</v>
      </c>
      <c r="F461" s="19">
        <f t="shared" si="16"/>
        <v>4874.6100000000006</v>
      </c>
      <c r="H461" s="40">
        <v>1</v>
      </c>
      <c r="I461" s="39">
        <f t="shared" si="15"/>
        <v>4874.6100000000006</v>
      </c>
      <c r="K461" s="46"/>
    </row>
    <row r="462" spans="1:11" s="4" customFormat="1" ht="23.25" x14ac:dyDescent="0.25">
      <c r="A462" s="5" t="s">
        <v>886</v>
      </c>
      <c r="B462" s="6" t="s">
        <v>1096</v>
      </c>
      <c r="C462" s="7" t="s">
        <v>5</v>
      </c>
      <c r="D462" s="7">
        <v>4</v>
      </c>
      <c r="E462" s="18">
        <v>698.8</v>
      </c>
      <c r="F462" s="19">
        <f t="shared" si="16"/>
        <v>2795.2</v>
      </c>
      <c r="H462" s="37">
        <v>1</v>
      </c>
      <c r="I462" s="39">
        <f t="shared" si="15"/>
        <v>2795.2</v>
      </c>
      <c r="K462" s="46"/>
    </row>
    <row r="463" spans="1:11" s="4" customFormat="1" ht="23.25" x14ac:dyDescent="0.25">
      <c r="A463" s="5" t="s">
        <v>887</v>
      </c>
      <c r="B463" s="6" t="s">
        <v>410</v>
      </c>
      <c r="C463" s="7" t="s">
        <v>5</v>
      </c>
      <c r="D463" s="7">
        <v>4</v>
      </c>
      <c r="E463" s="18">
        <v>903.33</v>
      </c>
      <c r="F463" s="19">
        <f t="shared" si="16"/>
        <v>3613.32</v>
      </c>
      <c r="H463" s="37">
        <v>1</v>
      </c>
      <c r="I463" s="39">
        <f t="shared" si="15"/>
        <v>3613.32</v>
      </c>
      <c r="K463" s="46"/>
    </row>
    <row r="464" spans="1:11" s="4" customFormat="1" ht="23.25" x14ac:dyDescent="0.25">
      <c r="A464" s="5" t="s">
        <v>888</v>
      </c>
      <c r="B464" s="6" t="s">
        <v>411</v>
      </c>
      <c r="C464" s="7" t="s">
        <v>5</v>
      </c>
      <c r="D464" s="7">
        <v>10</v>
      </c>
      <c r="E464" s="18">
        <v>2454.33</v>
      </c>
      <c r="F464" s="19">
        <f t="shared" si="16"/>
        <v>24543.3</v>
      </c>
      <c r="H464" s="40">
        <v>1</v>
      </c>
      <c r="I464" s="39">
        <f t="shared" si="15"/>
        <v>24543.3</v>
      </c>
      <c r="K464" s="46"/>
    </row>
    <row r="465" spans="1:11" s="4" customFormat="1" ht="23.25" x14ac:dyDescent="0.25">
      <c r="A465" s="5" t="s">
        <v>889</v>
      </c>
      <c r="B465" s="6" t="s">
        <v>412</v>
      </c>
      <c r="C465" s="7" t="s">
        <v>5</v>
      </c>
      <c r="D465" s="7">
        <v>18</v>
      </c>
      <c r="E465" s="18">
        <v>1060.02</v>
      </c>
      <c r="F465" s="19">
        <f t="shared" si="16"/>
        <v>19080.36</v>
      </c>
      <c r="H465" s="37">
        <v>1</v>
      </c>
      <c r="I465" s="39">
        <f t="shared" ref="I465:I525" si="17">H465*F465</f>
        <v>19080.36</v>
      </c>
      <c r="K465" s="46"/>
    </row>
    <row r="466" spans="1:11" s="4" customFormat="1" ht="23.25" x14ac:dyDescent="0.25">
      <c r="A466" s="5" t="s">
        <v>890</v>
      </c>
      <c r="B466" s="6" t="s">
        <v>413</v>
      </c>
      <c r="C466" s="7" t="s">
        <v>5</v>
      </c>
      <c r="D466" s="7">
        <v>18</v>
      </c>
      <c r="E466" s="18">
        <v>1784.09</v>
      </c>
      <c r="F466" s="19">
        <f t="shared" si="16"/>
        <v>32113.62</v>
      </c>
      <c r="H466" s="37">
        <v>1</v>
      </c>
      <c r="I466" s="39">
        <f t="shared" si="17"/>
        <v>32113.62</v>
      </c>
      <c r="K466" s="46"/>
    </row>
    <row r="467" spans="1:11" s="4" customFormat="1" ht="23.25" x14ac:dyDescent="0.25">
      <c r="A467" s="5" t="s">
        <v>891</v>
      </c>
      <c r="B467" s="6" t="s">
        <v>414</v>
      </c>
      <c r="C467" s="7" t="s">
        <v>5</v>
      </c>
      <c r="D467" s="7">
        <v>10</v>
      </c>
      <c r="E467" s="18">
        <v>3689.52</v>
      </c>
      <c r="F467" s="19">
        <f t="shared" si="16"/>
        <v>36895.199999999997</v>
      </c>
      <c r="H467" s="40">
        <v>1</v>
      </c>
      <c r="I467" s="39">
        <f t="shared" si="17"/>
        <v>36895.199999999997</v>
      </c>
      <c r="K467" s="46"/>
    </row>
    <row r="468" spans="1:11" s="4" customFormat="1" ht="23.25" x14ac:dyDescent="0.25">
      <c r="A468" s="5" t="s">
        <v>892</v>
      </c>
      <c r="B468" s="6" t="s">
        <v>415</v>
      </c>
      <c r="C468" s="7" t="s">
        <v>5</v>
      </c>
      <c r="D468" s="7">
        <v>15</v>
      </c>
      <c r="E468" s="18">
        <v>5831.32</v>
      </c>
      <c r="F468" s="19">
        <f t="shared" si="16"/>
        <v>87469.799999999988</v>
      </c>
      <c r="H468" s="37">
        <v>1</v>
      </c>
      <c r="I468" s="39">
        <f t="shared" si="17"/>
        <v>87469.799999999988</v>
      </c>
      <c r="K468" s="46"/>
    </row>
    <row r="469" spans="1:11" s="4" customFormat="1" ht="23.25" x14ac:dyDescent="0.25">
      <c r="A469" s="5" t="s">
        <v>893</v>
      </c>
      <c r="B469" s="6" t="s">
        <v>416</v>
      </c>
      <c r="C469" s="7" t="s">
        <v>5</v>
      </c>
      <c r="D469" s="7">
        <v>6</v>
      </c>
      <c r="E469" s="18">
        <v>8720.7999999999993</v>
      </c>
      <c r="F469" s="19">
        <f t="shared" si="16"/>
        <v>52324.799999999996</v>
      </c>
      <c r="H469" s="37">
        <v>1</v>
      </c>
      <c r="I469" s="39">
        <f t="shared" si="17"/>
        <v>52324.799999999996</v>
      </c>
      <c r="K469" s="46"/>
    </row>
    <row r="470" spans="1:11" s="4" customFormat="1" ht="23.25" x14ac:dyDescent="0.25">
      <c r="A470" s="5" t="s">
        <v>894</v>
      </c>
      <c r="B470" s="6" t="s">
        <v>417</v>
      </c>
      <c r="C470" s="7" t="s">
        <v>5</v>
      </c>
      <c r="D470" s="7">
        <v>5</v>
      </c>
      <c r="E470" s="18">
        <v>11720.84</v>
      </c>
      <c r="F470" s="19">
        <f t="shared" si="16"/>
        <v>58604.2</v>
      </c>
      <c r="H470" s="40">
        <v>1</v>
      </c>
      <c r="I470" s="39">
        <f t="shared" si="17"/>
        <v>58604.2</v>
      </c>
      <c r="K470" s="46"/>
    </row>
    <row r="471" spans="1:11" s="4" customFormat="1" ht="23.25" x14ac:dyDescent="0.25">
      <c r="A471" s="5" t="s">
        <v>895</v>
      </c>
      <c r="B471" s="6" t="s">
        <v>418</v>
      </c>
      <c r="C471" s="7" t="s">
        <v>5</v>
      </c>
      <c r="D471" s="7">
        <v>5</v>
      </c>
      <c r="E471" s="18">
        <v>18134.53</v>
      </c>
      <c r="F471" s="19">
        <f t="shared" si="16"/>
        <v>90672.65</v>
      </c>
      <c r="H471" s="37">
        <v>1</v>
      </c>
      <c r="I471" s="39">
        <f t="shared" si="17"/>
        <v>90672.65</v>
      </c>
      <c r="K471" s="46"/>
    </row>
    <row r="472" spans="1:11" s="4" customFormat="1" ht="23.25" x14ac:dyDescent="0.25">
      <c r="A472" s="5" t="s">
        <v>896</v>
      </c>
      <c r="B472" s="6" t="s">
        <v>419</v>
      </c>
      <c r="C472" s="7" t="s">
        <v>5</v>
      </c>
      <c r="D472" s="7">
        <v>8</v>
      </c>
      <c r="E472" s="18">
        <v>27890.15</v>
      </c>
      <c r="F472" s="19">
        <f t="shared" si="16"/>
        <v>223121.2</v>
      </c>
      <c r="H472" s="37">
        <v>1</v>
      </c>
      <c r="I472" s="39">
        <f t="shared" si="17"/>
        <v>223121.2</v>
      </c>
      <c r="K472" s="46"/>
    </row>
    <row r="473" spans="1:11" s="4" customFormat="1" ht="23.25" x14ac:dyDescent="0.25">
      <c r="A473" s="5" t="s">
        <v>897</v>
      </c>
      <c r="B473" s="6" t="s">
        <v>203</v>
      </c>
      <c r="C473" s="7" t="s">
        <v>9</v>
      </c>
      <c r="D473" s="7">
        <v>18</v>
      </c>
      <c r="E473" s="18">
        <v>128.09</v>
      </c>
      <c r="F473" s="19">
        <f t="shared" si="16"/>
        <v>2305.62</v>
      </c>
      <c r="H473" s="37">
        <v>1</v>
      </c>
      <c r="I473" s="39">
        <f t="shared" si="17"/>
        <v>2305.62</v>
      </c>
      <c r="K473" s="46"/>
    </row>
    <row r="474" spans="1:11" s="4" customFormat="1" ht="23.25" x14ac:dyDescent="0.25">
      <c r="A474" s="5" t="s">
        <v>898</v>
      </c>
      <c r="B474" s="6" t="s">
        <v>204</v>
      </c>
      <c r="C474" s="7" t="s">
        <v>9</v>
      </c>
      <c r="D474" s="7">
        <v>18</v>
      </c>
      <c r="E474" s="18">
        <v>136.79</v>
      </c>
      <c r="F474" s="19">
        <f t="shared" si="16"/>
        <v>2462.2199999999998</v>
      </c>
      <c r="H474" s="37">
        <v>1</v>
      </c>
      <c r="I474" s="39">
        <f t="shared" si="17"/>
        <v>2462.2199999999998</v>
      </c>
      <c r="K474" s="46"/>
    </row>
    <row r="475" spans="1:11" s="4" customFormat="1" ht="23.25" x14ac:dyDescent="0.25">
      <c r="A475" s="5" t="s">
        <v>899</v>
      </c>
      <c r="B475" s="6" t="s">
        <v>205</v>
      </c>
      <c r="C475" s="7" t="s">
        <v>9</v>
      </c>
      <c r="D475" s="7">
        <v>18</v>
      </c>
      <c r="E475" s="18">
        <v>81.73</v>
      </c>
      <c r="F475" s="19">
        <f t="shared" si="16"/>
        <v>1471.14</v>
      </c>
      <c r="H475" s="37">
        <v>1</v>
      </c>
      <c r="I475" s="39">
        <f t="shared" si="17"/>
        <v>1471.14</v>
      </c>
      <c r="K475" s="46"/>
    </row>
    <row r="476" spans="1:11" s="4" customFormat="1" ht="23.25" x14ac:dyDescent="0.25">
      <c r="A476" s="5" t="s">
        <v>900</v>
      </c>
      <c r="B476" s="6" t="s">
        <v>206</v>
      </c>
      <c r="C476" s="7" t="s">
        <v>9</v>
      </c>
      <c r="D476" s="7">
        <v>18</v>
      </c>
      <c r="E476" s="18">
        <v>207.42</v>
      </c>
      <c r="F476" s="19">
        <f t="shared" si="16"/>
        <v>3733.56</v>
      </c>
      <c r="H476" s="37">
        <v>1</v>
      </c>
      <c r="I476" s="39">
        <f t="shared" si="17"/>
        <v>3733.56</v>
      </c>
      <c r="K476" s="46"/>
    </row>
    <row r="477" spans="1:11" s="4" customFormat="1" ht="23.25" hidden="1" x14ac:dyDescent="0.25">
      <c r="A477" s="5" t="s">
        <v>901</v>
      </c>
      <c r="B477" s="6" t="s">
        <v>1239</v>
      </c>
      <c r="C477" s="7" t="s">
        <v>3</v>
      </c>
      <c r="D477" s="7">
        <v>500</v>
      </c>
      <c r="E477" s="18">
        <v>37.22</v>
      </c>
      <c r="F477" s="19">
        <f t="shared" si="16"/>
        <v>18610</v>
      </c>
      <c r="H477" s="40">
        <v>0</v>
      </c>
      <c r="I477" s="39">
        <f t="shared" si="17"/>
        <v>0</v>
      </c>
      <c r="K477" s="46"/>
    </row>
    <row r="478" spans="1:11" s="4" customFormat="1" ht="23.25" hidden="1" x14ac:dyDescent="0.25">
      <c r="A478" s="5" t="s">
        <v>902</v>
      </c>
      <c r="B478" s="6" t="s">
        <v>1313</v>
      </c>
      <c r="C478" s="7" t="s">
        <v>12</v>
      </c>
      <c r="D478" s="7">
        <v>2</v>
      </c>
      <c r="E478" s="18">
        <v>84.45</v>
      </c>
      <c r="F478" s="19">
        <f t="shared" si="16"/>
        <v>168.9</v>
      </c>
      <c r="H478" s="37">
        <v>0</v>
      </c>
      <c r="I478" s="39">
        <f t="shared" si="17"/>
        <v>0</v>
      </c>
      <c r="K478" s="46"/>
    </row>
    <row r="479" spans="1:11" s="4" customFormat="1" ht="23.25" hidden="1" x14ac:dyDescent="0.25">
      <c r="A479" s="5" t="s">
        <v>903</v>
      </c>
      <c r="B479" s="6" t="s">
        <v>1071</v>
      </c>
      <c r="C479" s="7" t="s">
        <v>10</v>
      </c>
      <c r="D479" s="7">
        <v>2</v>
      </c>
      <c r="E479" s="18">
        <v>20.05</v>
      </c>
      <c r="F479" s="19">
        <f t="shared" si="16"/>
        <v>40.1</v>
      </c>
      <c r="H479" s="40">
        <v>0</v>
      </c>
      <c r="I479" s="39">
        <f t="shared" si="17"/>
        <v>0</v>
      </c>
      <c r="K479" s="46"/>
    </row>
    <row r="480" spans="1:11" s="4" customFormat="1" ht="23.25" hidden="1" x14ac:dyDescent="0.25">
      <c r="A480" s="5" t="s">
        <v>904</v>
      </c>
      <c r="B480" s="6" t="s">
        <v>420</v>
      </c>
      <c r="C480" s="7" t="s">
        <v>10</v>
      </c>
      <c r="D480" s="7">
        <v>2</v>
      </c>
      <c r="E480" s="18">
        <v>22.85</v>
      </c>
      <c r="F480" s="19">
        <f t="shared" si="16"/>
        <v>45.7</v>
      </c>
      <c r="H480" s="37">
        <v>0</v>
      </c>
      <c r="I480" s="39">
        <f t="shared" si="17"/>
        <v>0</v>
      </c>
      <c r="K480" s="46"/>
    </row>
    <row r="481" spans="1:11" s="4" customFormat="1" ht="23.25" hidden="1" x14ac:dyDescent="0.25">
      <c r="A481" s="5" t="s">
        <v>905</v>
      </c>
      <c r="B481" s="6" t="s">
        <v>421</v>
      </c>
      <c r="C481" s="7" t="s">
        <v>10</v>
      </c>
      <c r="D481" s="7">
        <v>2</v>
      </c>
      <c r="E481" s="18">
        <v>362.32</v>
      </c>
      <c r="F481" s="19">
        <f t="shared" si="16"/>
        <v>724.64</v>
      </c>
      <c r="H481" s="40">
        <v>0</v>
      </c>
      <c r="I481" s="39">
        <f t="shared" si="17"/>
        <v>0</v>
      </c>
      <c r="K481" s="46"/>
    </row>
    <row r="482" spans="1:11" s="4" customFormat="1" ht="23.25" hidden="1" x14ac:dyDescent="0.25">
      <c r="A482" s="5" t="s">
        <v>906</v>
      </c>
      <c r="B482" s="6" t="s">
        <v>422</v>
      </c>
      <c r="C482" s="7" t="s">
        <v>10</v>
      </c>
      <c r="D482" s="7">
        <v>2</v>
      </c>
      <c r="E482" s="18">
        <v>164.9</v>
      </c>
      <c r="F482" s="19">
        <f t="shared" si="16"/>
        <v>329.8</v>
      </c>
      <c r="H482" s="37">
        <v>0</v>
      </c>
      <c r="I482" s="39">
        <f t="shared" si="17"/>
        <v>0</v>
      </c>
      <c r="K482" s="46"/>
    </row>
    <row r="483" spans="1:11" s="4" customFormat="1" ht="23.25" hidden="1" x14ac:dyDescent="0.25">
      <c r="A483" s="5" t="s">
        <v>907</v>
      </c>
      <c r="B483" s="6" t="s">
        <v>1054</v>
      </c>
      <c r="C483" s="7" t="s">
        <v>10</v>
      </c>
      <c r="D483" s="7">
        <v>2</v>
      </c>
      <c r="E483" s="18">
        <v>164.9</v>
      </c>
      <c r="F483" s="19">
        <f t="shared" si="16"/>
        <v>329.8</v>
      </c>
      <c r="H483" s="40">
        <v>0</v>
      </c>
      <c r="I483" s="39">
        <f t="shared" si="17"/>
        <v>0</v>
      </c>
      <c r="K483" s="46"/>
    </row>
    <row r="484" spans="1:11" s="4" customFormat="1" ht="23.25" hidden="1" x14ac:dyDescent="0.25">
      <c r="A484" s="5" t="s">
        <v>908</v>
      </c>
      <c r="B484" s="6" t="s">
        <v>423</v>
      </c>
      <c r="C484" s="7" t="s">
        <v>10</v>
      </c>
      <c r="D484" s="7">
        <v>6</v>
      </c>
      <c r="E484" s="18">
        <v>378.2</v>
      </c>
      <c r="F484" s="19">
        <f t="shared" si="16"/>
        <v>2269.1999999999998</v>
      </c>
      <c r="H484" s="37">
        <v>0</v>
      </c>
      <c r="I484" s="39">
        <f t="shared" si="17"/>
        <v>0</v>
      </c>
      <c r="K484" s="46"/>
    </row>
    <row r="485" spans="1:11" s="4" customFormat="1" ht="23.25" hidden="1" x14ac:dyDescent="0.25">
      <c r="A485" s="5" t="s">
        <v>909</v>
      </c>
      <c r="B485" s="6" t="s">
        <v>424</v>
      </c>
      <c r="C485" s="7" t="s">
        <v>10</v>
      </c>
      <c r="D485" s="7">
        <v>14</v>
      </c>
      <c r="E485" s="18">
        <v>347.28</v>
      </c>
      <c r="F485" s="19">
        <f t="shared" si="16"/>
        <v>4861.92</v>
      </c>
      <c r="H485" s="40">
        <v>0</v>
      </c>
      <c r="I485" s="39">
        <f t="shared" si="17"/>
        <v>0</v>
      </c>
      <c r="K485" s="46"/>
    </row>
    <row r="486" spans="1:11" s="4" customFormat="1" ht="23.25" hidden="1" x14ac:dyDescent="0.25">
      <c r="A486" s="5" t="s">
        <v>910</v>
      </c>
      <c r="B486" s="6" t="s">
        <v>425</v>
      </c>
      <c r="C486" s="7" t="s">
        <v>10</v>
      </c>
      <c r="D486" s="7">
        <v>2</v>
      </c>
      <c r="E486" s="18">
        <v>443.25</v>
      </c>
      <c r="F486" s="19">
        <f t="shared" si="16"/>
        <v>886.5</v>
      </c>
      <c r="H486" s="37">
        <v>0</v>
      </c>
      <c r="I486" s="39">
        <f t="shared" si="17"/>
        <v>0</v>
      </c>
      <c r="K486" s="46"/>
    </row>
    <row r="487" spans="1:11" s="4" customFormat="1" ht="23.25" hidden="1" x14ac:dyDescent="0.25">
      <c r="A487" s="5" t="s">
        <v>911</v>
      </c>
      <c r="B487" s="6" t="s">
        <v>1055</v>
      </c>
      <c r="C487" s="7" t="s">
        <v>10</v>
      </c>
      <c r="D487" s="7">
        <v>4</v>
      </c>
      <c r="E487" s="18">
        <v>393.58</v>
      </c>
      <c r="F487" s="19">
        <f t="shared" si="16"/>
        <v>1574.32</v>
      </c>
      <c r="H487" s="40">
        <v>0</v>
      </c>
      <c r="I487" s="39">
        <f t="shared" si="17"/>
        <v>0</v>
      </c>
      <c r="K487" s="46"/>
    </row>
    <row r="488" spans="1:11" s="4" customFormat="1" ht="23.25" hidden="1" x14ac:dyDescent="0.25">
      <c r="A488" s="5" t="s">
        <v>912</v>
      </c>
      <c r="B488" s="6" t="s">
        <v>426</v>
      </c>
      <c r="C488" s="7" t="s">
        <v>10</v>
      </c>
      <c r="D488" s="7">
        <v>2</v>
      </c>
      <c r="E488" s="18">
        <v>578.79</v>
      </c>
      <c r="F488" s="19">
        <f t="shared" si="16"/>
        <v>1157.58</v>
      </c>
      <c r="H488" s="37">
        <v>0</v>
      </c>
      <c r="I488" s="39">
        <f t="shared" si="17"/>
        <v>0</v>
      </c>
      <c r="K488" s="46"/>
    </row>
    <row r="489" spans="1:11" s="4" customFormat="1" ht="23.25" hidden="1" x14ac:dyDescent="0.25">
      <c r="A489" s="5" t="s">
        <v>913</v>
      </c>
      <c r="B489" s="6" t="s">
        <v>1056</v>
      </c>
      <c r="C489" s="7" t="s">
        <v>10</v>
      </c>
      <c r="D489" s="7">
        <v>2</v>
      </c>
      <c r="E489" s="18">
        <v>930.49</v>
      </c>
      <c r="F489" s="19">
        <f t="shared" si="16"/>
        <v>1860.98</v>
      </c>
      <c r="H489" s="40">
        <v>0</v>
      </c>
      <c r="I489" s="39">
        <f t="shared" si="17"/>
        <v>0</v>
      </c>
      <c r="K489" s="46"/>
    </row>
    <row r="490" spans="1:11" s="4" customFormat="1" ht="23.25" hidden="1" x14ac:dyDescent="0.25">
      <c r="A490" s="5" t="s">
        <v>914</v>
      </c>
      <c r="B490" s="6" t="s">
        <v>427</v>
      </c>
      <c r="C490" s="7" t="s">
        <v>10</v>
      </c>
      <c r="D490" s="7">
        <v>2</v>
      </c>
      <c r="E490" s="18">
        <v>588.54999999999995</v>
      </c>
      <c r="F490" s="19">
        <f t="shared" si="16"/>
        <v>1177.0999999999999</v>
      </c>
      <c r="H490" s="37">
        <v>0</v>
      </c>
      <c r="I490" s="39">
        <f t="shared" si="17"/>
        <v>0</v>
      </c>
      <c r="K490" s="46"/>
    </row>
    <row r="491" spans="1:11" s="4" customFormat="1" ht="23.25" hidden="1" x14ac:dyDescent="0.25">
      <c r="A491" s="5" t="s">
        <v>915</v>
      </c>
      <c r="B491" s="6" t="s">
        <v>428</v>
      </c>
      <c r="C491" s="7" t="s">
        <v>10</v>
      </c>
      <c r="D491" s="7">
        <v>4</v>
      </c>
      <c r="E491" s="18">
        <v>173.64</v>
      </c>
      <c r="F491" s="19">
        <f t="shared" si="16"/>
        <v>694.56</v>
      </c>
      <c r="H491" s="40">
        <v>0</v>
      </c>
      <c r="I491" s="39">
        <f t="shared" si="17"/>
        <v>0</v>
      </c>
      <c r="K491" s="46"/>
    </row>
    <row r="492" spans="1:11" s="4" customFormat="1" ht="23.25" hidden="1" x14ac:dyDescent="0.25">
      <c r="A492" s="5" t="s">
        <v>916</v>
      </c>
      <c r="B492" s="6" t="s">
        <v>429</v>
      </c>
      <c r="C492" s="7" t="s">
        <v>10</v>
      </c>
      <c r="D492" s="7">
        <v>2</v>
      </c>
      <c r="E492" s="18">
        <v>588.54999999999995</v>
      </c>
      <c r="F492" s="19">
        <f t="shared" si="16"/>
        <v>1177.0999999999999</v>
      </c>
      <c r="H492" s="37">
        <v>0</v>
      </c>
      <c r="I492" s="39">
        <f t="shared" si="17"/>
        <v>0</v>
      </c>
      <c r="K492" s="46"/>
    </row>
    <row r="493" spans="1:11" s="4" customFormat="1" ht="23.25" hidden="1" x14ac:dyDescent="0.25">
      <c r="A493" s="5" t="s">
        <v>917</v>
      </c>
      <c r="B493" s="6" t="s">
        <v>509</v>
      </c>
      <c r="C493" s="7" t="s">
        <v>10</v>
      </c>
      <c r="D493" s="7">
        <v>2</v>
      </c>
      <c r="E493" s="18">
        <v>11.67</v>
      </c>
      <c r="F493" s="19">
        <f t="shared" si="16"/>
        <v>23.34</v>
      </c>
      <c r="H493" s="40">
        <v>0</v>
      </c>
      <c r="I493" s="39">
        <f t="shared" si="17"/>
        <v>0</v>
      </c>
      <c r="K493" s="46"/>
    </row>
    <row r="494" spans="1:11" s="4" customFormat="1" ht="23.25" hidden="1" x14ac:dyDescent="0.25">
      <c r="A494" s="5" t="s">
        <v>918</v>
      </c>
      <c r="B494" s="6" t="s">
        <v>430</v>
      </c>
      <c r="C494" s="7" t="s">
        <v>10</v>
      </c>
      <c r="D494" s="7">
        <v>5</v>
      </c>
      <c r="E494" s="18">
        <v>18.73</v>
      </c>
      <c r="F494" s="19">
        <f t="shared" si="16"/>
        <v>93.65</v>
      </c>
      <c r="H494" s="37">
        <v>0</v>
      </c>
      <c r="I494" s="39">
        <f t="shared" si="17"/>
        <v>0</v>
      </c>
      <c r="K494" s="46"/>
    </row>
    <row r="495" spans="1:11" s="4" customFormat="1" ht="23.25" hidden="1" x14ac:dyDescent="0.25">
      <c r="A495" s="5" t="s">
        <v>919</v>
      </c>
      <c r="B495" s="6" t="s">
        <v>473</v>
      </c>
      <c r="C495" s="7" t="s">
        <v>10</v>
      </c>
      <c r="D495" s="7">
        <v>2</v>
      </c>
      <c r="E495" s="18">
        <v>67.22</v>
      </c>
      <c r="F495" s="19">
        <f t="shared" si="16"/>
        <v>134.44</v>
      </c>
      <c r="H495" s="40">
        <v>0</v>
      </c>
      <c r="I495" s="39">
        <f t="shared" si="17"/>
        <v>0</v>
      </c>
      <c r="K495" s="46"/>
    </row>
    <row r="496" spans="1:11" s="4" customFormat="1" ht="23.25" hidden="1" x14ac:dyDescent="0.25">
      <c r="A496" s="5" t="s">
        <v>920</v>
      </c>
      <c r="B496" s="6" t="s">
        <v>431</v>
      </c>
      <c r="C496" s="7" t="s">
        <v>10</v>
      </c>
      <c r="D496" s="7">
        <v>2</v>
      </c>
      <c r="E496" s="18">
        <v>96.81</v>
      </c>
      <c r="F496" s="19">
        <f t="shared" si="16"/>
        <v>193.62</v>
      </c>
      <c r="H496" s="37">
        <v>0</v>
      </c>
      <c r="I496" s="39">
        <f t="shared" si="17"/>
        <v>0</v>
      </c>
      <c r="K496" s="46"/>
    </row>
    <row r="497" spans="1:11" s="4" customFormat="1" ht="23.25" hidden="1" x14ac:dyDescent="0.25">
      <c r="A497" s="5" t="s">
        <v>921</v>
      </c>
      <c r="B497" s="6" t="s">
        <v>432</v>
      </c>
      <c r="C497" s="7" t="s">
        <v>10</v>
      </c>
      <c r="D497" s="7">
        <v>4</v>
      </c>
      <c r="E497" s="18">
        <v>215.22</v>
      </c>
      <c r="F497" s="19">
        <f t="shared" si="16"/>
        <v>860.88</v>
      </c>
      <c r="H497" s="40">
        <v>0</v>
      </c>
      <c r="I497" s="39">
        <f t="shared" si="17"/>
        <v>0</v>
      </c>
      <c r="K497" s="46"/>
    </row>
    <row r="498" spans="1:11" s="4" customFormat="1" ht="23.25" hidden="1" x14ac:dyDescent="0.25">
      <c r="A498" s="5" t="s">
        <v>922</v>
      </c>
      <c r="B498" s="6" t="s">
        <v>433</v>
      </c>
      <c r="C498" s="7" t="s">
        <v>10</v>
      </c>
      <c r="D498" s="7">
        <v>2</v>
      </c>
      <c r="E498" s="18">
        <v>215.22</v>
      </c>
      <c r="F498" s="19">
        <f t="shared" si="16"/>
        <v>430.44</v>
      </c>
      <c r="H498" s="37">
        <v>0</v>
      </c>
      <c r="I498" s="39">
        <f t="shared" si="17"/>
        <v>0</v>
      </c>
      <c r="K498" s="46"/>
    </row>
    <row r="499" spans="1:11" s="4" customFormat="1" ht="23.25" hidden="1" x14ac:dyDescent="0.25">
      <c r="A499" s="5" t="s">
        <v>923</v>
      </c>
      <c r="B499" s="6" t="s">
        <v>434</v>
      </c>
      <c r="C499" s="7" t="s">
        <v>10</v>
      </c>
      <c r="D499" s="7">
        <v>2</v>
      </c>
      <c r="E499" s="18">
        <v>25.96</v>
      </c>
      <c r="F499" s="19">
        <f t="shared" si="16"/>
        <v>51.92</v>
      </c>
      <c r="H499" s="40">
        <v>0</v>
      </c>
      <c r="I499" s="39">
        <f t="shared" si="17"/>
        <v>0</v>
      </c>
      <c r="K499" s="46"/>
    </row>
    <row r="500" spans="1:11" s="4" customFormat="1" ht="23.25" hidden="1" x14ac:dyDescent="0.25">
      <c r="A500" s="5" t="s">
        <v>924</v>
      </c>
      <c r="B500" s="6" t="s">
        <v>1057</v>
      </c>
      <c r="C500" s="7" t="s">
        <v>10</v>
      </c>
      <c r="D500" s="7">
        <v>9</v>
      </c>
      <c r="E500" s="18">
        <v>23.29</v>
      </c>
      <c r="F500" s="19">
        <f t="shared" si="16"/>
        <v>209.60999999999999</v>
      </c>
      <c r="H500" s="37">
        <v>0</v>
      </c>
      <c r="I500" s="39">
        <f t="shared" si="17"/>
        <v>0</v>
      </c>
      <c r="K500" s="46"/>
    </row>
    <row r="501" spans="1:11" s="4" customFormat="1" ht="23.25" hidden="1" x14ac:dyDescent="0.25">
      <c r="A501" s="5" t="s">
        <v>925</v>
      </c>
      <c r="B501" s="6" t="s">
        <v>435</v>
      </c>
      <c r="C501" s="7" t="s">
        <v>10</v>
      </c>
      <c r="D501" s="7">
        <v>10</v>
      </c>
      <c r="E501" s="18">
        <v>30.56</v>
      </c>
      <c r="F501" s="19">
        <f t="shared" si="16"/>
        <v>305.59999999999997</v>
      </c>
      <c r="H501" s="40">
        <v>0</v>
      </c>
      <c r="I501" s="39">
        <f t="shared" si="17"/>
        <v>0</v>
      </c>
      <c r="K501" s="46"/>
    </row>
    <row r="502" spans="1:11" s="4" customFormat="1" ht="23.25" hidden="1" x14ac:dyDescent="0.25">
      <c r="A502" s="5" t="s">
        <v>926</v>
      </c>
      <c r="B502" s="6" t="s">
        <v>436</v>
      </c>
      <c r="C502" s="7" t="s">
        <v>10</v>
      </c>
      <c r="D502" s="7">
        <v>6</v>
      </c>
      <c r="E502" s="18">
        <v>30.56</v>
      </c>
      <c r="F502" s="19">
        <f t="shared" si="16"/>
        <v>183.35999999999999</v>
      </c>
      <c r="H502" s="37">
        <v>0</v>
      </c>
      <c r="I502" s="39">
        <f t="shared" si="17"/>
        <v>0</v>
      </c>
      <c r="K502" s="46"/>
    </row>
    <row r="503" spans="1:11" s="4" customFormat="1" ht="23.25" hidden="1" x14ac:dyDescent="0.25">
      <c r="A503" s="5" t="s">
        <v>927</v>
      </c>
      <c r="B503" s="6" t="s">
        <v>437</v>
      </c>
      <c r="C503" s="7" t="s">
        <v>10</v>
      </c>
      <c r="D503" s="7">
        <v>6</v>
      </c>
      <c r="E503" s="18">
        <v>65.27</v>
      </c>
      <c r="F503" s="19">
        <f t="shared" ref="F503:F563" si="18">IFERROR(D503*E503,"")</f>
        <v>391.62</v>
      </c>
      <c r="H503" s="40">
        <v>0</v>
      </c>
      <c r="I503" s="39">
        <f t="shared" si="17"/>
        <v>0</v>
      </c>
      <c r="K503" s="46"/>
    </row>
    <row r="504" spans="1:11" s="4" customFormat="1" ht="23.25" hidden="1" x14ac:dyDescent="0.25">
      <c r="A504" s="5" t="s">
        <v>928</v>
      </c>
      <c r="B504" s="6" t="s">
        <v>438</v>
      </c>
      <c r="C504" s="7" t="s">
        <v>10</v>
      </c>
      <c r="D504" s="7">
        <v>5</v>
      </c>
      <c r="E504" s="18">
        <v>1099.71</v>
      </c>
      <c r="F504" s="19">
        <f t="shared" si="18"/>
        <v>5498.55</v>
      </c>
      <c r="H504" s="37">
        <v>0</v>
      </c>
      <c r="I504" s="39">
        <f t="shared" si="17"/>
        <v>0</v>
      </c>
      <c r="K504" s="46"/>
    </row>
    <row r="505" spans="1:11" s="4" customFormat="1" ht="23.25" hidden="1" x14ac:dyDescent="0.25">
      <c r="A505" s="5" t="s">
        <v>929</v>
      </c>
      <c r="B505" s="6" t="s">
        <v>439</v>
      </c>
      <c r="C505" s="7" t="s">
        <v>10</v>
      </c>
      <c r="D505" s="7">
        <v>6</v>
      </c>
      <c r="E505" s="18">
        <v>1802.53</v>
      </c>
      <c r="F505" s="19">
        <f t="shared" si="18"/>
        <v>10815.18</v>
      </c>
      <c r="H505" s="40">
        <v>0</v>
      </c>
      <c r="I505" s="39">
        <f t="shared" si="17"/>
        <v>0</v>
      </c>
      <c r="K505" s="46"/>
    </row>
    <row r="506" spans="1:11" s="4" customFormat="1" ht="23.25" hidden="1" x14ac:dyDescent="0.25">
      <c r="A506" s="5" t="s">
        <v>930</v>
      </c>
      <c r="B506" s="6" t="s">
        <v>440</v>
      </c>
      <c r="C506" s="7" t="s">
        <v>10</v>
      </c>
      <c r="D506" s="7">
        <v>8</v>
      </c>
      <c r="E506" s="18">
        <v>2160.0500000000002</v>
      </c>
      <c r="F506" s="19">
        <f t="shared" si="18"/>
        <v>17280.400000000001</v>
      </c>
      <c r="H506" s="37">
        <v>0</v>
      </c>
      <c r="I506" s="39">
        <f t="shared" si="17"/>
        <v>0</v>
      </c>
      <c r="K506" s="46"/>
    </row>
    <row r="507" spans="1:11" s="4" customFormat="1" ht="23.25" hidden="1" x14ac:dyDescent="0.25">
      <c r="A507" s="5" t="s">
        <v>931</v>
      </c>
      <c r="B507" s="6" t="s">
        <v>441</v>
      </c>
      <c r="C507" s="7" t="s">
        <v>10</v>
      </c>
      <c r="D507" s="7">
        <v>7</v>
      </c>
      <c r="E507" s="18">
        <v>1286.6500000000001</v>
      </c>
      <c r="F507" s="19">
        <f t="shared" si="18"/>
        <v>9006.5500000000011</v>
      </c>
      <c r="H507" s="40">
        <v>0</v>
      </c>
      <c r="I507" s="39">
        <f t="shared" si="17"/>
        <v>0</v>
      </c>
      <c r="K507" s="46"/>
    </row>
    <row r="508" spans="1:11" s="4" customFormat="1" ht="23.25" hidden="1" x14ac:dyDescent="0.25">
      <c r="A508" s="5" t="s">
        <v>932</v>
      </c>
      <c r="B508" s="6" t="s">
        <v>1058</v>
      </c>
      <c r="C508" s="7" t="s">
        <v>10</v>
      </c>
      <c r="D508" s="7">
        <v>2</v>
      </c>
      <c r="E508" s="18">
        <v>257.89</v>
      </c>
      <c r="F508" s="19">
        <f t="shared" si="18"/>
        <v>515.78</v>
      </c>
      <c r="H508" s="37">
        <v>0</v>
      </c>
      <c r="I508" s="39">
        <f t="shared" si="17"/>
        <v>0</v>
      </c>
      <c r="K508" s="46"/>
    </row>
    <row r="509" spans="1:11" s="4" customFormat="1" ht="23.25" hidden="1" x14ac:dyDescent="0.25">
      <c r="A509" s="5" t="s">
        <v>933</v>
      </c>
      <c r="B509" s="6" t="s">
        <v>442</v>
      </c>
      <c r="C509" s="7" t="s">
        <v>10</v>
      </c>
      <c r="D509" s="7">
        <v>4</v>
      </c>
      <c r="E509" s="18">
        <v>676.95</v>
      </c>
      <c r="F509" s="19">
        <f t="shared" si="18"/>
        <v>2707.8</v>
      </c>
      <c r="H509" s="40">
        <v>0</v>
      </c>
      <c r="I509" s="39">
        <f t="shared" si="17"/>
        <v>0</v>
      </c>
      <c r="K509" s="46"/>
    </row>
    <row r="510" spans="1:11" s="4" customFormat="1" ht="23.25" hidden="1" x14ac:dyDescent="0.25">
      <c r="A510" s="5" t="s">
        <v>934</v>
      </c>
      <c r="B510" s="6" t="s">
        <v>1059</v>
      </c>
      <c r="C510" s="7" t="s">
        <v>10</v>
      </c>
      <c r="D510" s="7">
        <v>3</v>
      </c>
      <c r="E510" s="18">
        <v>651.57000000000005</v>
      </c>
      <c r="F510" s="19">
        <f t="shared" si="18"/>
        <v>1954.71</v>
      </c>
      <c r="H510" s="37">
        <v>0</v>
      </c>
      <c r="I510" s="39">
        <f t="shared" si="17"/>
        <v>0</v>
      </c>
      <c r="K510" s="46"/>
    </row>
    <row r="511" spans="1:11" s="4" customFormat="1" ht="23.25" hidden="1" x14ac:dyDescent="0.25">
      <c r="A511" s="5" t="s">
        <v>935</v>
      </c>
      <c r="B511" s="6" t="s">
        <v>443</v>
      </c>
      <c r="C511" s="7" t="s">
        <v>10</v>
      </c>
      <c r="D511" s="7">
        <v>3</v>
      </c>
      <c r="E511" s="18">
        <v>1383.72</v>
      </c>
      <c r="F511" s="19">
        <f t="shared" si="18"/>
        <v>4151.16</v>
      </c>
      <c r="H511" s="40">
        <v>0</v>
      </c>
      <c r="I511" s="39">
        <f t="shared" si="17"/>
        <v>0</v>
      </c>
      <c r="K511" s="46"/>
    </row>
    <row r="512" spans="1:11" s="4" customFormat="1" ht="23.25" hidden="1" x14ac:dyDescent="0.25">
      <c r="A512" s="5" t="s">
        <v>936</v>
      </c>
      <c r="B512" s="6" t="s">
        <v>444</v>
      </c>
      <c r="C512" s="7" t="s">
        <v>10</v>
      </c>
      <c r="D512" s="7">
        <v>4</v>
      </c>
      <c r="E512" s="18">
        <v>347.28</v>
      </c>
      <c r="F512" s="19">
        <f t="shared" si="18"/>
        <v>1389.12</v>
      </c>
      <c r="H512" s="37">
        <v>0</v>
      </c>
      <c r="I512" s="39">
        <f t="shared" si="17"/>
        <v>0</v>
      </c>
      <c r="K512" s="46"/>
    </row>
    <row r="513" spans="1:11" s="4" customFormat="1" ht="23.25" hidden="1" x14ac:dyDescent="0.25">
      <c r="A513" s="5" t="s">
        <v>937</v>
      </c>
      <c r="B513" s="6" t="s">
        <v>445</v>
      </c>
      <c r="C513" s="7" t="s">
        <v>10</v>
      </c>
      <c r="D513" s="7">
        <v>2</v>
      </c>
      <c r="E513" s="18">
        <v>303.68</v>
      </c>
      <c r="F513" s="19">
        <f t="shared" si="18"/>
        <v>607.36</v>
      </c>
      <c r="H513" s="40">
        <v>0</v>
      </c>
      <c r="I513" s="39">
        <f t="shared" si="17"/>
        <v>0</v>
      </c>
      <c r="K513" s="46"/>
    </row>
    <row r="514" spans="1:11" s="4" customFormat="1" ht="23.25" hidden="1" x14ac:dyDescent="0.25">
      <c r="A514" s="5" t="s">
        <v>938</v>
      </c>
      <c r="B514" s="6" t="s">
        <v>446</v>
      </c>
      <c r="C514" s="7" t="s">
        <v>10</v>
      </c>
      <c r="D514" s="7">
        <v>2</v>
      </c>
      <c r="E514" s="18">
        <v>701.23</v>
      </c>
      <c r="F514" s="19">
        <f t="shared" si="18"/>
        <v>1402.46</v>
      </c>
      <c r="H514" s="37">
        <v>0</v>
      </c>
      <c r="I514" s="39">
        <f t="shared" si="17"/>
        <v>0</v>
      </c>
      <c r="K514" s="46"/>
    </row>
    <row r="515" spans="1:11" s="4" customFormat="1" ht="23.25" hidden="1" x14ac:dyDescent="0.25">
      <c r="A515" s="5" t="s">
        <v>939</v>
      </c>
      <c r="B515" s="6" t="s">
        <v>447</v>
      </c>
      <c r="C515" s="7" t="s">
        <v>10</v>
      </c>
      <c r="D515" s="7">
        <v>2</v>
      </c>
      <c r="E515" s="18">
        <v>910.62</v>
      </c>
      <c r="F515" s="19">
        <f t="shared" si="18"/>
        <v>1821.24</v>
      </c>
      <c r="H515" s="40">
        <v>0</v>
      </c>
      <c r="I515" s="39">
        <f t="shared" si="17"/>
        <v>0</v>
      </c>
      <c r="K515" s="46"/>
    </row>
    <row r="516" spans="1:11" s="4" customFormat="1" ht="23.25" hidden="1" x14ac:dyDescent="0.25">
      <c r="A516" s="5" t="s">
        <v>940</v>
      </c>
      <c r="B516" s="6" t="s">
        <v>1151</v>
      </c>
      <c r="C516" s="7" t="s">
        <v>10</v>
      </c>
      <c r="D516" s="7">
        <v>3</v>
      </c>
      <c r="E516" s="18">
        <v>51.81</v>
      </c>
      <c r="F516" s="19">
        <f t="shared" si="18"/>
        <v>155.43</v>
      </c>
      <c r="H516" s="37">
        <v>0</v>
      </c>
      <c r="I516" s="39">
        <f t="shared" si="17"/>
        <v>0</v>
      </c>
      <c r="K516" s="46"/>
    </row>
    <row r="517" spans="1:11" s="4" customFormat="1" ht="23.25" hidden="1" x14ac:dyDescent="0.25">
      <c r="A517" s="5" t="s">
        <v>941</v>
      </c>
      <c r="B517" s="6" t="s">
        <v>1152</v>
      </c>
      <c r="C517" s="7" t="s">
        <v>10</v>
      </c>
      <c r="D517" s="7">
        <v>13</v>
      </c>
      <c r="E517" s="18">
        <v>37.57</v>
      </c>
      <c r="F517" s="19">
        <f t="shared" si="18"/>
        <v>488.41</v>
      </c>
      <c r="H517" s="40">
        <v>0</v>
      </c>
      <c r="I517" s="39">
        <f t="shared" si="17"/>
        <v>0</v>
      </c>
      <c r="K517" s="46"/>
    </row>
    <row r="518" spans="1:11" s="4" customFormat="1" ht="23.25" hidden="1" x14ac:dyDescent="0.25">
      <c r="A518" s="5" t="s">
        <v>942</v>
      </c>
      <c r="B518" s="6" t="s">
        <v>1060</v>
      </c>
      <c r="C518" s="7" t="s">
        <v>10</v>
      </c>
      <c r="D518" s="7">
        <v>2</v>
      </c>
      <c r="E518" s="18">
        <v>300.97000000000003</v>
      </c>
      <c r="F518" s="19">
        <f t="shared" si="18"/>
        <v>601.94000000000005</v>
      </c>
      <c r="H518" s="37">
        <v>0</v>
      </c>
      <c r="I518" s="39">
        <f t="shared" si="17"/>
        <v>0</v>
      </c>
      <c r="K518" s="46"/>
    </row>
    <row r="519" spans="1:11" s="4" customFormat="1" ht="23.25" hidden="1" x14ac:dyDescent="0.25">
      <c r="A519" s="5" t="s">
        <v>943</v>
      </c>
      <c r="B519" s="6" t="s">
        <v>1149</v>
      </c>
      <c r="C519" s="7" t="s">
        <v>10</v>
      </c>
      <c r="D519" s="7">
        <v>4</v>
      </c>
      <c r="E519" s="18">
        <v>358.54</v>
      </c>
      <c r="F519" s="19">
        <f t="shared" si="18"/>
        <v>1434.16</v>
      </c>
      <c r="H519" s="40">
        <v>0</v>
      </c>
      <c r="I519" s="39">
        <f t="shared" si="17"/>
        <v>0</v>
      </c>
      <c r="K519" s="46"/>
    </row>
    <row r="520" spans="1:11" s="4" customFormat="1" ht="23.25" hidden="1" x14ac:dyDescent="0.25">
      <c r="A520" s="5" t="s">
        <v>944</v>
      </c>
      <c r="B520" s="6" t="s">
        <v>1061</v>
      </c>
      <c r="C520" s="7" t="s">
        <v>10</v>
      </c>
      <c r="D520" s="7">
        <v>16</v>
      </c>
      <c r="E520" s="18">
        <v>423.55</v>
      </c>
      <c r="F520" s="19">
        <f t="shared" si="18"/>
        <v>6776.8</v>
      </c>
      <c r="H520" s="37">
        <v>0</v>
      </c>
      <c r="I520" s="39">
        <f t="shared" si="17"/>
        <v>0</v>
      </c>
      <c r="K520" s="46"/>
    </row>
    <row r="521" spans="1:11" s="4" customFormat="1" ht="23.25" hidden="1" x14ac:dyDescent="0.25">
      <c r="A521" s="5" t="s">
        <v>945</v>
      </c>
      <c r="B521" s="6" t="s">
        <v>1238</v>
      </c>
      <c r="C521" s="7" t="s">
        <v>10</v>
      </c>
      <c r="D521" s="7">
        <v>9</v>
      </c>
      <c r="E521" s="18">
        <v>839.3</v>
      </c>
      <c r="F521" s="19">
        <f t="shared" si="18"/>
        <v>7553.7</v>
      </c>
      <c r="H521" s="40">
        <v>0</v>
      </c>
      <c r="I521" s="39">
        <f t="shared" si="17"/>
        <v>0</v>
      </c>
      <c r="K521" s="46"/>
    </row>
    <row r="522" spans="1:11" s="4" customFormat="1" ht="23.25" hidden="1" x14ac:dyDescent="0.25">
      <c r="A522" s="5" t="s">
        <v>946</v>
      </c>
      <c r="B522" s="6" t="s">
        <v>1141</v>
      </c>
      <c r="C522" s="7" t="s">
        <v>10</v>
      </c>
      <c r="D522" s="7">
        <v>8</v>
      </c>
      <c r="E522" s="18">
        <v>563.5</v>
      </c>
      <c r="F522" s="19">
        <f t="shared" si="18"/>
        <v>4508</v>
      </c>
      <c r="H522" s="37">
        <v>0</v>
      </c>
      <c r="I522" s="39">
        <f t="shared" si="17"/>
        <v>0</v>
      </c>
      <c r="K522" s="46"/>
    </row>
    <row r="523" spans="1:11" s="4" customFormat="1" ht="23.25" hidden="1" x14ac:dyDescent="0.25">
      <c r="A523" s="5" t="s">
        <v>947</v>
      </c>
      <c r="B523" s="6" t="s">
        <v>1142</v>
      </c>
      <c r="C523" s="7" t="s">
        <v>10</v>
      </c>
      <c r="D523" s="7">
        <v>6</v>
      </c>
      <c r="E523" s="18">
        <v>655.71</v>
      </c>
      <c r="F523" s="19">
        <f t="shared" si="18"/>
        <v>3934.26</v>
      </c>
      <c r="H523" s="40">
        <v>0</v>
      </c>
      <c r="I523" s="39">
        <f t="shared" si="17"/>
        <v>0</v>
      </c>
      <c r="K523" s="46"/>
    </row>
    <row r="524" spans="1:11" s="4" customFormat="1" ht="23.25" hidden="1" x14ac:dyDescent="0.25">
      <c r="A524" s="5" t="s">
        <v>948</v>
      </c>
      <c r="B524" s="6" t="s">
        <v>1143</v>
      </c>
      <c r="C524" s="7" t="s">
        <v>10</v>
      </c>
      <c r="D524" s="7">
        <v>9</v>
      </c>
      <c r="E524" s="18">
        <v>740.59</v>
      </c>
      <c r="F524" s="19">
        <f t="shared" si="18"/>
        <v>6665.31</v>
      </c>
      <c r="H524" s="37">
        <v>0</v>
      </c>
      <c r="I524" s="39">
        <f t="shared" si="17"/>
        <v>0</v>
      </c>
      <c r="K524" s="46"/>
    </row>
    <row r="525" spans="1:11" s="4" customFormat="1" ht="23.25" hidden="1" x14ac:dyDescent="0.25">
      <c r="A525" s="5" t="s">
        <v>949</v>
      </c>
      <c r="B525" s="6" t="s">
        <v>1144</v>
      </c>
      <c r="C525" s="7" t="s">
        <v>10</v>
      </c>
      <c r="D525" s="7">
        <v>6</v>
      </c>
      <c r="E525" s="18">
        <v>871.32</v>
      </c>
      <c r="F525" s="19">
        <f t="shared" si="18"/>
        <v>5227.92</v>
      </c>
      <c r="H525" s="40">
        <v>0</v>
      </c>
      <c r="I525" s="39">
        <f t="shared" si="17"/>
        <v>0</v>
      </c>
      <c r="K525" s="46"/>
    </row>
    <row r="526" spans="1:11" s="4" customFormat="1" ht="23.25" hidden="1" x14ac:dyDescent="0.25">
      <c r="A526" s="5" t="s">
        <v>950</v>
      </c>
      <c r="B526" s="6" t="s">
        <v>1145</v>
      </c>
      <c r="C526" s="7" t="s">
        <v>10</v>
      </c>
      <c r="D526" s="7">
        <v>2</v>
      </c>
      <c r="E526" s="18">
        <v>978.97</v>
      </c>
      <c r="F526" s="19">
        <f t="shared" si="18"/>
        <v>1957.94</v>
      </c>
      <c r="H526" s="37">
        <v>0</v>
      </c>
      <c r="I526" s="39">
        <f t="shared" ref="I526:I582" si="19">H526*F526</f>
        <v>0</v>
      </c>
      <c r="K526" s="46"/>
    </row>
    <row r="527" spans="1:11" s="4" customFormat="1" ht="23.25" hidden="1" x14ac:dyDescent="0.25">
      <c r="A527" s="5" t="s">
        <v>951</v>
      </c>
      <c r="B527" s="6" t="s">
        <v>1146</v>
      </c>
      <c r="C527" s="7" t="s">
        <v>10</v>
      </c>
      <c r="D527" s="7">
        <v>2</v>
      </c>
      <c r="E527" s="18">
        <v>1223.03</v>
      </c>
      <c r="F527" s="19">
        <f t="shared" si="18"/>
        <v>2446.06</v>
      </c>
      <c r="H527" s="40">
        <v>0</v>
      </c>
      <c r="I527" s="39">
        <f t="shared" si="19"/>
        <v>0</v>
      </c>
      <c r="K527" s="46"/>
    </row>
    <row r="528" spans="1:11" s="4" customFormat="1" ht="23.25" hidden="1" x14ac:dyDescent="0.25">
      <c r="A528" s="5" t="s">
        <v>952</v>
      </c>
      <c r="B528" s="6" t="s">
        <v>1150</v>
      </c>
      <c r="C528" s="7" t="s">
        <v>10</v>
      </c>
      <c r="D528" s="7">
        <v>6</v>
      </c>
      <c r="E528" s="18">
        <v>1977.81</v>
      </c>
      <c r="F528" s="19">
        <f t="shared" si="18"/>
        <v>11866.86</v>
      </c>
      <c r="H528" s="37">
        <v>0</v>
      </c>
      <c r="I528" s="39">
        <f t="shared" si="19"/>
        <v>0</v>
      </c>
      <c r="K528" s="46"/>
    </row>
    <row r="529" spans="1:11" s="4" customFormat="1" ht="23.25" hidden="1" x14ac:dyDescent="0.25">
      <c r="A529" s="5" t="s">
        <v>953</v>
      </c>
      <c r="B529" s="6" t="s">
        <v>1147</v>
      </c>
      <c r="C529" s="7" t="s">
        <v>10</v>
      </c>
      <c r="D529" s="7">
        <v>3</v>
      </c>
      <c r="E529" s="18">
        <v>3208.99</v>
      </c>
      <c r="F529" s="19">
        <f t="shared" si="18"/>
        <v>9626.9699999999993</v>
      </c>
      <c r="H529" s="40">
        <v>0</v>
      </c>
      <c r="I529" s="39">
        <f t="shared" si="19"/>
        <v>0</v>
      </c>
      <c r="K529" s="46"/>
    </row>
    <row r="530" spans="1:11" s="4" customFormat="1" ht="23.25" hidden="1" x14ac:dyDescent="0.25">
      <c r="A530" s="5" t="s">
        <v>954</v>
      </c>
      <c r="B530" s="6" t="s">
        <v>1148</v>
      </c>
      <c r="C530" s="7" t="s">
        <v>10</v>
      </c>
      <c r="D530" s="7">
        <v>3</v>
      </c>
      <c r="E530" s="18">
        <v>4193</v>
      </c>
      <c r="F530" s="19">
        <f t="shared" si="18"/>
        <v>12579</v>
      </c>
      <c r="H530" s="37">
        <v>0</v>
      </c>
      <c r="I530" s="39">
        <f t="shared" si="19"/>
        <v>0</v>
      </c>
      <c r="K530" s="46"/>
    </row>
    <row r="531" spans="1:11" s="4" customFormat="1" ht="23.25" hidden="1" x14ac:dyDescent="0.25">
      <c r="A531" s="5" t="s">
        <v>955</v>
      </c>
      <c r="B531" s="6" t="s">
        <v>1062</v>
      </c>
      <c r="C531" s="7" t="s">
        <v>10</v>
      </c>
      <c r="D531" s="7">
        <v>4</v>
      </c>
      <c r="E531" s="18">
        <v>1066.48</v>
      </c>
      <c r="F531" s="19">
        <f t="shared" si="18"/>
        <v>4265.92</v>
      </c>
      <c r="H531" s="40">
        <v>0</v>
      </c>
      <c r="I531" s="39">
        <f t="shared" si="19"/>
        <v>0</v>
      </c>
      <c r="K531" s="46"/>
    </row>
    <row r="532" spans="1:11" s="4" customFormat="1" ht="23.25" hidden="1" x14ac:dyDescent="0.25">
      <c r="A532" s="5" t="s">
        <v>956</v>
      </c>
      <c r="B532" s="6" t="s">
        <v>449</v>
      </c>
      <c r="C532" s="7" t="s">
        <v>10</v>
      </c>
      <c r="D532" s="7">
        <v>4</v>
      </c>
      <c r="E532" s="18">
        <v>2690.56</v>
      </c>
      <c r="F532" s="19">
        <f t="shared" si="18"/>
        <v>10762.24</v>
      </c>
      <c r="H532" s="37">
        <v>0</v>
      </c>
      <c r="I532" s="39">
        <f t="shared" si="19"/>
        <v>0</v>
      </c>
      <c r="K532" s="46"/>
    </row>
    <row r="533" spans="1:11" s="4" customFormat="1" ht="23.25" hidden="1" x14ac:dyDescent="0.25">
      <c r="A533" s="28" t="s">
        <v>1048</v>
      </c>
      <c r="B533" s="23"/>
      <c r="C533" s="23"/>
      <c r="D533" s="23"/>
      <c r="E533" s="23"/>
      <c r="F533" s="24"/>
      <c r="H533" s="35"/>
      <c r="I533" s="36"/>
      <c r="K533" s="46"/>
    </row>
    <row r="534" spans="1:11" s="4" customFormat="1" ht="46.5" hidden="1" x14ac:dyDescent="0.25">
      <c r="A534" s="5" t="s">
        <v>64</v>
      </c>
      <c r="B534" s="6" t="s">
        <v>1137</v>
      </c>
      <c r="C534" s="7" t="s">
        <v>5</v>
      </c>
      <c r="D534" s="7">
        <v>3</v>
      </c>
      <c r="E534" s="18">
        <v>138.11000000000001</v>
      </c>
      <c r="F534" s="19">
        <f t="shared" si="18"/>
        <v>414.33000000000004</v>
      </c>
      <c r="H534" s="37">
        <v>0</v>
      </c>
      <c r="I534" s="39">
        <f t="shared" si="19"/>
        <v>0</v>
      </c>
      <c r="K534" s="46"/>
    </row>
    <row r="535" spans="1:11" s="4" customFormat="1" ht="23.25" hidden="1" x14ac:dyDescent="0.25">
      <c r="A535" s="5" t="s">
        <v>65</v>
      </c>
      <c r="B535" s="6" t="s">
        <v>1138</v>
      </c>
      <c r="C535" s="7" t="s">
        <v>5</v>
      </c>
      <c r="D535" s="7">
        <v>3</v>
      </c>
      <c r="E535" s="18">
        <v>253.65</v>
      </c>
      <c r="F535" s="19">
        <f t="shared" si="18"/>
        <v>760.95</v>
      </c>
      <c r="H535" s="40">
        <v>0</v>
      </c>
      <c r="I535" s="39">
        <f t="shared" si="19"/>
        <v>0</v>
      </c>
      <c r="K535" s="46"/>
    </row>
    <row r="536" spans="1:11" s="4" customFormat="1" ht="46.5" hidden="1" x14ac:dyDescent="0.25">
      <c r="A536" s="5" t="s">
        <v>957</v>
      </c>
      <c r="B536" s="6" t="s">
        <v>1140</v>
      </c>
      <c r="C536" s="7" t="s">
        <v>5</v>
      </c>
      <c r="D536" s="7">
        <v>3</v>
      </c>
      <c r="E536" s="18">
        <v>57.77</v>
      </c>
      <c r="F536" s="19">
        <f t="shared" si="18"/>
        <v>173.31</v>
      </c>
      <c r="H536" s="37">
        <v>0</v>
      </c>
      <c r="I536" s="39">
        <f t="shared" si="19"/>
        <v>0</v>
      </c>
      <c r="K536" s="46"/>
    </row>
    <row r="537" spans="1:11" s="4" customFormat="1" ht="23.25" hidden="1" x14ac:dyDescent="0.25">
      <c r="A537" s="5" t="s">
        <v>66</v>
      </c>
      <c r="B537" s="6" t="s">
        <v>1139</v>
      </c>
      <c r="C537" s="7" t="s">
        <v>5</v>
      </c>
      <c r="D537" s="7">
        <v>3</v>
      </c>
      <c r="E537" s="18">
        <v>80.34</v>
      </c>
      <c r="F537" s="19">
        <f t="shared" si="18"/>
        <v>241.02</v>
      </c>
      <c r="H537" s="37">
        <v>0</v>
      </c>
      <c r="I537" s="39">
        <f t="shared" si="19"/>
        <v>0</v>
      </c>
      <c r="K537" s="46"/>
    </row>
    <row r="538" spans="1:11" s="4" customFormat="1" ht="46.5" hidden="1" x14ac:dyDescent="0.25">
      <c r="A538" s="5" t="s">
        <v>67</v>
      </c>
      <c r="B538" s="6" t="s">
        <v>1133</v>
      </c>
      <c r="C538" s="7" t="s">
        <v>5</v>
      </c>
      <c r="D538" s="7">
        <v>3</v>
      </c>
      <c r="E538" s="18">
        <v>138.11000000000001</v>
      </c>
      <c r="F538" s="19">
        <f t="shared" si="18"/>
        <v>414.33000000000004</v>
      </c>
      <c r="H538" s="40">
        <v>0</v>
      </c>
      <c r="I538" s="39">
        <f t="shared" si="19"/>
        <v>0</v>
      </c>
      <c r="K538" s="46"/>
    </row>
    <row r="539" spans="1:11" s="4" customFormat="1" ht="23.25" hidden="1" x14ac:dyDescent="0.25">
      <c r="A539" s="5" t="s">
        <v>68</v>
      </c>
      <c r="B539" s="6" t="s">
        <v>1134</v>
      </c>
      <c r="C539" s="7" t="s">
        <v>5</v>
      </c>
      <c r="D539" s="7">
        <v>3</v>
      </c>
      <c r="E539" s="18">
        <v>253.65</v>
      </c>
      <c r="F539" s="19">
        <f t="shared" si="18"/>
        <v>760.95</v>
      </c>
      <c r="H539" s="37">
        <v>0</v>
      </c>
      <c r="I539" s="39">
        <f t="shared" si="19"/>
        <v>0</v>
      </c>
      <c r="K539" s="46"/>
    </row>
    <row r="540" spans="1:11" s="4" customFormat="1" ht="46.5" hidden="1" x14ac:dyDescent="0.25">
      <c r="A540" s="5" t="s">
        <v>69</v>
      </c>
      <c r="B540" s="6" t="s">
        <v>1135</v>
      </c>
      <c r="C540" s="7" t="s">
        <v>5</v>
      </c>
      <c r="D540" s="7">
        <v>3</v>
      </c>
      <c r="E540" s="18">
        <v>57.77</v>
      </c>
      <c r="F540" s="19">
        <f t="shared" si="18"/>
        <v>173.31</v>
      </c>
      <c r="H540" s="37">
        <v>0</v>
      </c>
      <c r="I540" s="39">
        <f t="shared" si="19"/>
        <v>0</v>
      </c>
      <c r="K540" s="46"/>
    </row>
    <row r="541" spans="1:11" s="4" customFormat="1" ht="23.25" hidden="1" x14ac:dyDescent="0.25">
      <c r="A541" s="5" t="s">
        <v>70</v>
      </c>
      <c r="B541" s="6" t="s">
        <v>1136</v>
      </c>
      <c r="C541" s="7" t="s">
        <v>5</v>
      </c>
      <c r="D541" s="7">
        <v>3</v>
      </c>
      <c r="E541" s="18">
        <v>86.66</v>
      </c>
      <c r="F541" s="19">
        <f t="shared" si="18"/>
        <v>259.98</v>
      </c>
      <c r="H541" s="40">
        <v>0</v>
      </c>
      <c r="I541" s="39">
        <f t="shared" si="19"/>
        <v>0</v>
      </c>
      <c r="K541" s="46"/>
    </row>
    <row r="542" spans="1:11" s="4" customFormat="1" ht="46.5" hidden="1" x14ac:dyDescent="0.25">
      <c r="A542" s="5" t="s">
        <v>71</v>
      </c>
      <c r="B542" s="6" t="s">
        <v>1118</v>
      </c>
      <c r="C542" s="7" t="s">
        <v>5</v>
      </c>
      <c r="D542" s="7">
        <v>4</v>
      </c>
      <c r="E542" s="18">
        <v>443.73</v>
      </c>
      <c r="F542" s="19">
        <f t="shared" si="18"/>
        <v>1774.92</v>
      </c>
      <c r="H542" s="37">
        <v>0</v>
      </c>
      <c r="I542" s="39">
        <f t="shared" si="19"/>
        <v>0</v>
      </c>
      <c r="K542" s="46"/>
    </row>
    <row r="543" spans="1:11" s="4" customFormat="1" ht="23.25" hidden="1" x14ac:dyDescent="0.25">
      <c r="A543" s="5" t="s">
        <v>72</v>
      </c>
      <c r="B543" s="6" t="s">
        <v>1119</v>
      </c>
      <c r="C543" s="7" t="s">
        <v>5</v>
      </c>
      <c r="D543" s="7">
        <v>4</v>
      </c>
      <c r="E543" s="18">
        <v>617.04999999999995</v>
      </c>
      <c r="F543" s="19">
        <f t="shared" si="18"/>
        <v>2468.1999999999998</v>
      </c>
      <c r="H543" s="37">
        <v>0</v>
      </c>
      <c r="I543" s="39">
        <f t="shared" si="19"/>
        <v>0</v>
      </c>
      <c r="K543" s="46"/>
    </row>
    <row r="544" spans="1:11" s="4" customFormat="1" ht="46.5" hidden="1" x14ac:dyDescent="0.25">
      <c r="A544" s="5" t="s">
        <v>73</v>
      </c>
      <c r="B544" s="6" t="s">
        <v>1120</v>
      </c>
      <c r="C544" s="7" t="s">
        <v>5</v>
      </c>
      <c r="D544" s="7">
        <v>4</v>
      </c>
      <c r="E544" s="18">
        <v>231.09</v>
      </c>
      <c r="F544" s="19">
        <f t="shared" si="18"/>
        <v>924.36</v>
      </c>
      <c r="H544" s="40">
        <v>0</v>
      </c>
      <c r="I544" s="39">
        <f t="shared" si="19"/>
        <v>0</v>
      </c>
      <c r="K544" s="46"/>
    </row>
    <row r="545" spans="1:11" s="4" customFormat="1" ht="23.25" hidden="1" x14ac:dyDescent="0.25">
      <c r="A545" s="5" t="s">
        <v>74</v>
      </c>
      <c r="B545" s="6" t="s">
        <v>1121</v>
      </c>
      <c r="C545" s="7" t="s">
        <v>5</v>
      </c>
      <c r="D545" s="7">
        <v>4</v>
      </c>
      <c r="E545" s="18">
        <v>231.09</v>
      </c>
      <c r="F545" s="19">
        <f t="shared" si="18"/>
        <v>924.36</v>
      </c>
      <c r="H545" s="37">
        <v>0</v>
      </c>
      <c r="I545" s="39">
        <f t="shared" si="19"/>
        <v>0</v>
      </c>
      <c r="K545" s="46"/>
    </row>
    <row r="546" spans="1:11" s="4" customFormat="1" ht="23.25" hidden="1" x14ac:dyDescent="0.25">
      <c r="A546" s="5" t="s">
        <v>104</v>
      </c>
      <c r="B546" s="6" t="s">
        <v>1122</v>
      </c>
      <c r="C546" s="7" t="s">
        <v>5</v>
      </c>
      <c r="D546" s="7">
        <v>4</v>
      </c>
      <c r="E546" s="18">
        <v>138.11000000000001</v>
      </c>
      <c r="F546" s="19">
        <f t="shared" si="18"/>
        <v>552.44000000000005</v>
      </c>
      <c r="H546" s="37">
        <v>0</v>
      </c>
      <c r="I546" s="39">
        <f t="shared" si="19"/>
        <v>0</v>
      </c>
      <c r="K546" s="46"/>
    </row>
    <row r="547" spans="1:11" s="4" customFormat="1" ht="46.5" hidden="1" x14ac:dyDescent="0.25">
      <c r="A547" s="5" t="s">
        <v>105</v>
      </c>
      <c r="B547" s="6" t="s">
        <v>1123</v>
      </c>
      <c r="C547" s="7" t="s">
        <v>5</v>
      </c>
      <c r="D547" s="7">
        <v>2</v>
      </c>
      <c r="E547" s="18">
        <v>864.9</v>
      </c>
      <c r="F547" s="19">
        <f t="shared" si="18"/>
        <v>1729.8</v>
      </c>
      <c r="H547" s="40">
        <v>0</v>
      </c>
      <c r="I547" s="39">
        <f t="shared" si="19"/>
        <v>0</v>
      </c>
      <c r="K547" s="46"/>
    </row>
    <row r="548" spans="1:11" s="4" customFormat="1" ht="23.25" hidden="1" x14ac:dyDescent="0.25">
      <c r="A548" s="5" t="s">
        <v>75</v>
      </c>
      <c r="B548" s="6" t="s">
        <v>1124</v>
      </c>
      <c r="C548" s="7" t="s">
        <v>5</v>
      </c>
      <c r="D548" s="7">
        <v>2</v>
      </c>
      <c r="E548" s="18">
        <v>1038.22</v>
      </c>
      <c r="F548" s="19">
        <f t="shared" si="18"/>
        <v>2076.44</v>
      </c>
      <c r="H548" s="37">
        <v>0</v>
      </c>
      <c r="I548" s="39">
        <f t="shared" si="19"/>
        <v>0</v>
      </c>
      <c r="K548" s="46"/>
    </row>
    <row r="549" spans="1:11" s="4" customFormat="1" ht="46.5" hidden="1" x14ac:dyDescent="0.25">
      <c r="A549" s="5" t="s">
        <v>76</v>
      </c>
      <c r="B549" s="6" t="s">
        <v>1125</v>
      </c>
      <c r="C549" s="7" t="s">
        <v>5</v>
      </c>
      <c r="D549" s="7">
        <v>2</v>
      </c>
      <c r="E549" s="18">
        <v>577.72</v>
      </c>
      <c r="F549" s="19">
        <f t="shared" si="18"/>
        <v>1155.44</v>
      </c>
      <c r="H549" s="37">
        <v>0</v>
      </c>
      <c r="I549" s="39">
        <f t="shared" si="19"/>
        <v>0</v>
      </c>
      <c r="K549" s="46"/>
    </row>
    <row r="550" spans="1:11" s="4" customFormat="1" ht="23.25" hidden="1" x14ac:dyDescent="0.25">
      <c r="A550" s="5" t="s">
        <v>77</v>
      </c>
      <c r="B550" s="6" t="s">
        <v>1126</v>
      </c>
      <c r="C550" s="7" t="s">
        <v>5</v>
      </c>
      <c r="D550" s="7">
        <v>2</v>
      </c>
      <c r="E550" s="18">
        <v>577.72</v>
      </c>
      <c r="F550" s="19">
        <f t="shared" si="18"/>
        <v>1155.44</v>
      </c>
      <c r="H550" s="40">
        <v>0</v>
      </c>
      <c r="I550" s="39">
        <f t="shared" si="19"/>
        <v>0</v>
      </c>
      <c r="K550" s="46"/>
    </row>
    <row r="551" spans="1:11" s="4" customFormat="1" ht="23.25" hidden="1" x14ac:dyDescent="0.25">
      <c r="A551" s="5" t="s">
        <v>78</v>
      </c>
      <c r="B551" s="6" t="s">
        <v>450</v>
      </c>
      <c r="C551" s="7" t="s">
        <v>5</v>
      </c>
      <c r="D551" s="7">
        <v>2</v>
      </c>
      <c r="E551" s="18">
        <v>138.11000000000001</v>
      </c>
      <c r="F551" s="19">
        <f t="shared" si="18"/>
        <v>276.22000000000003</v>
      </c>
      <c r="H551" s="37">
        <v>0</v>
      </c>
      <c r="I551" s="39">
        <f t="shared" si="19"/>
        <v>0</v>
      </c>
      <c r="K551" s="46"/>
    </row>
    <row r="552" spans="1:11" s="4" customFormat="1" ht="23.25" hidden="1" x14ac:dyDescent="0.25">
      <c r="A552" s="5" t="s">
        <v>79</v>
      </c>
      <c r="B552" s="6" t="s">
        <v>1127</v>
      </c>
      <c r="C552" s="7" t="s">
        <v>5</v>
      </c>
      <c r="D552" s="7">
        <v>2</v>
      </c>
      <c r="E552" s="18">
        <v>138.11000000000001</v>
      </c>
      <c r="F552" s="19">
        <f t="shared" si="18"/>
        <v>276.22000000000003</v>
      </c>
      <c r="H552" s="37">
        <v>0</v>
      </c>
      <c r="I552" s="39">
        <f t="shared" si="19"/>
        <v>0</v>
      </c>
      <c r="K552" s="46"/>
    </row>
    <row r="553" spans="1:11" s="4" customFormat="1" ht="46.5" hidden="1" x14ac:dyDescent="0.25">
      <c r="A553" s="5" t="s">
        <v>80</v>
      </c>
      <c r="B553" s="6" t="s">
        <v>1128</v>
      </c>
      <c r="C553" s="7" t="s">
        <v>5</v>
      </c>
      <c r="D553" s="7">
        <v>4</v>
      </c>
      <c r="E553" s="18">
        <v>1286.07</v>
      </c>
      <c r="F553" s="19">
        <f t="shared" si="18"/>
        <v>5144.28</v>
      </c>
      <c r="H553" s="40">
        <v>0</v>
      </c>
      <c r="I553" s="39">
        <f t="shared" si="19"/>
        <v>0</v>
      </c>
      <c r="K553" s="46"/>
    </row>
    <row r="554" spans="1:11" s="4" customFormat="1" ht="23.25" hidden="1" x14ac:dyDescent="0.25">
      <c r="A554" s="5" t="s">
        <v>81</v>
      </c>
      <c r="B554" s="6" t="s">
        <v>1129</v>
      </c>
      <c r="C554" s="7" t="s">
        <v>5</v>
      </c>
      <c r="D554" s="7">
        <v>4</v>
      </c>
      <c r="E554" s="18">
        <v>1574.93</v>
      </c>
      <c r="F554" s="19">
        <f t="shared" si="18"/>
        <v>6299.72</v>
      </c>
      <c r="H554" s="37">
        <v>0</v>
      </c>
      <c r="I554" s="39">
        <f t="shared" si="19"/>
        <v>0</v>
      </c>
      <c r="K554" s="46"/>
    </row>
    <row r="555" spans="1:11" s="4" customFormat="1" ht="46.5" hidden="1" x14ac:dyDescent="0.25">
      <c r="A555" s="5" t="s">
        <v>82</v>
      </c>
      <c r="B555" s="6" t="s">
        <v>1130</v>
      </c>
      <c r="C555" s="7" t="s">
        <v>5</v>
      </c>
      <c r="D555" s="7">
        <v>4</v>
      </c>
      <c r="E555" s="18">
        <v>866.58</v>
      </c>
      <c r="F555" s="19">
        <f t="shared" si="18"/>
        <v>3466.32</v>
      </c>
      <c r="H555" s="37">
        <v>0</v>
      </c>
      <c r="I555" s="39">
        <f t="shared" si="19"/>
        <v>0</v>
      </c>
      <c r="K555" s="46"/>
    </row>
    <row r="556" spans="1:11" s="4" customFormat="1" ht="23.25" hidden="1" x14ac:dyDescent="0.25">
      <c r="A556" s="5" t="s">
        <v>83</v>
      </c>
      <c r="B556" s="6" t="s">
        <v>1131</v>
      </c>
      <c r="C556" s="7" t="s">
        <v>5</v>
      </c>
      <c r="D556" s="7">
        <v>4</v>
      </c>
      <c r="E556" s="18">
        <v>1155.44</v>
      </c>
      <c r="F556" s="19">
        <f t="shared" si="18"/>
        <v>4621.76</v>
      </c>
      <c r="H556" s="40">
        <v>0</v>
      </c>
      <c r="I556" s="39">
        <f t="shared" si="19"/>
        <v>0</v>
      </c>
      <c r="K556" s="46"/>
    </row>
    <row r="557" spans="1:11" s="4" customFormat="1" ht="23.25" hidden="1" x14ac:dyDescent="0.25">
      <c r="A557" s="5" t="s">
        <v>84</v>
      </c>
      <c r="B557" s="6" t="s">
        <v>451</v>
      </c>
      <c r="C557" s="7" t="s">
        <v>5</v>
      </c>
      <c r="D557" s="7">
        <v>4</v>
      </c>
      <c r="E557" s="18">
        <v>253.65</v>
      </c>
      <c r="F557" s="19">
        <f t="shared" si="18"/>
        <v>1014.6</v>
      </c>
      <c r="H557" s="37">
        <v>0</v>
      </c>
      <c r="I557" s="39">
        <f t="shared" si="19"/>
        <v>0</v>
      </c>
      <c r="K557" s="46"/>
    </row>
    <row r="558" spans="1:11" s="4" customFormat="1" ht="23.25" hidden="1" x14ac:dyDescent="0.25">
      <c r="A558" s="5" t="s">
        <v>85</v>
      </c>
      <c r="B558" s="6" t="s">
        <v>1132</v>
      </c>
      <c r="C558" s="7" t="s">
        <v>5</v>
      </c>
      <c r="D558" s="7">
        <v>4</v>
      </c>
      <c r="E558" s="18">
        <v>253.65</v>
      </c>
      <c r="F558" s="19">
        <f t="shared" si="18"/>
        <v>1014.6</v>
      </c>
      <c r="H558" s="37">
        <v>0</v>
      </c>
      <c r="I558" s="39">
        <f t="shared" si="19"/>
        <v>0</v>
      </c>
      <c r="K558" s="46"/>
    </row>
    <row r="559" spans="1:11" s="4" customFormat="1" ht="23.25" x14ac:dyDescent="0.25">
      <c r="A559" s="5" t="s">
        <v>86</v>
      </c>
      <c r="B559" s="6" t="s">
        <v>452</v>
      </c>
      <c r="C559" s="7" t="s">
        <v>5</v>
      </c>
      <c r="D559" s="7">
        <v>2</v>
      </c>
      <c r="E559" s="18">
        <v>493.39</v>
      </c>
      <c r="F559" s="19">
        <f t="shared" si="18"/>
        <v>986.78</v>
      </c>
      <c r="H559" s="40">
        <v>1</v>
      </c>
      <c r="I559" s="39">
        <f t="shared" si="19"/>
        <v>986.78</v>
      </c>
      <c r="K559" s="46"/>
    </row>
    <row r="560" spans="1:11" s="4" customFormat="1" ht="23.25" x14ac:dyDescent="0.25">
      <c r="A560" s="5" t="s">
        <v>87</v>
      </c>
      <c r="B560" s="6" t="s">
        <v>453</v>
      </c>
      <c r="C560" s="7" t="s">
        <v>5</v>
      </c>
      <c r="D560" s="7">
        <v>2</v>
      </c>
      <c r="E560" s="18">
        <v>1002.97</v>
      </c>
      <c r="F560" s="19">
        <f t="shared" si="18"/>
        <v>2005.94</v>
      </c>
      <c r="H560" s="37">
        <v>1</v>
      </c>
      <c r="I560" s="39">
        <f t="shared" si="19"/>
        <v>2005.94</v>
      </c>
      <c r="K560" s="46"/>
    </row>
    <row r="561" spans="1:11" s="4" customFormat="1" ht="23.25" x14ac:dyDescent="0.25">
      <c r="A561" s="5" t="s">
        <v>958</v>
      </c>
      <c r="B561" s="6" t="s">
        <v>454</v>
      </c>
      <c r="C561" s="7" t="s">
        <v>5</v>
      </c>
      <c r="D561" s="7">
        <v>2</v>
      </c>
      <c r="E561" s="18">
        <v>477.5</v>
      </c>
      <c r="F561" s="19">
        <f t="shared" si="18"/>
        <v>955</v>
      </c>
      <c r="H561" s="37">
        <v>1</v>
      </c>
      <c r="I561" s="39">
        <f t="shared" si="19"/>
        <v>955</v>
      </c>
      <c r="K561" s="46"/>
    </row>
    <row r="562" spans="1:11" s="4" customFormat="1" ht="23.25" x14ac:dyDescent="0.25">
      <c r="A562" s="5" t="s">
        <v>959</v>
      </c>
      <c r="B562" s="6" t="s">
        <v>455</v>
      </c>
      <c r="C562" s="7" t="s">
        <v>5</v>
      </c>
      <c r="D562" s="7">
        <v>2</v>
      </c>
      <c r="E562" s="18">
        <v>892.68</v>
      </c>
      <c r="F562" s="19">
        <f t="shared" si="18"/>
        <v>1785.36</v>
      </c>
      <c r="H562" s="40">
        <v>1</v>
      </c>
      <c r="I562" s="39">
        <f t="shared" si="19"/>
        <v>1785.36</v>
      </c>
      <c r="K562" s="46"/>
    </row>
    <row r="563" spans="1:11" s="4" customFormat="1" ht="23.25" x14ac:dyDescent="0.25">
      <c r="A563" s="5" t="s">
        <v>88</v>
      </c>
      <c r="B563" s="6" t="s">
        <v>456</v>
      </c>
      <c r="C563" s="7" t="s">
        <v>5</v>
      </c>
      <c r="D563" s="7">
        <v>2</v>
      </c>
      <c r="E563" s="18">
        <v>2099.98</v>
      </c>
      <c r="F563" s="19">
        <f t="shared" si="18"/>
        <v>4199.96</v>
      </c>
      <c r="H563" s="37">
        <v>1</v>
      </c>
      <c r="I563" s="39">
        <f t="shared" si="19"/>
        <v>4199.96</v>
      </c>
      <c r="K563" s="46"/>
    </row>
    <row r="564" spans="1:11" s="4" customFormat="1" ht="23.25" x14ac:dyDescent="0.25">
      <c r="A564" s="5" t="s">
        <v>960</v>
      </c>
      <c r="B564" s="6" t="s">
        <v>203</v>
      </c>
      <c r="C564" s="7" t="s">
        <v>5</v>
      </c>
      <c r="D564" s="7">
        <v>50</v>
      </c>
      <c r="E564" s="18">
        <v>128.09</v>
      </c>
      <c r="F564" s="19">
        <f t="shared" ref="F564:F613" si="20">IFERROR(D564*E564,"")</f>
        <v>6404.5</v>
      </c>
      <c r="H564" s="40">
        <v>1</v>
      </c>
      <c r="I564" s="39">
        <f t="shared" si="19"/>
        <v>6404.5</v>
      </c>
      <c r="K564" s="46"/>
    </row>
    <row r="565" spans="1:11" s="4" customFormat="1" ht="23.25" x14ac:dyDescent="0.25">
      <c r="A565" s="5" t="s">
        <v>961</v>
      </c>
      <c r="B565" s="6" t="s">
        <v>204</v>
      </c>
      <c r="C565" s="7" t="s">
        <v>5</v>
      </c>
      <c r="D565" s="7">
        <v>50</v>
      </c>
      <c r="E565" s="18">
        <v>136.79</v>
      </c>
      <c r="F565" s="19">
        <f t="shared" si="20"/>
        <v>6839.5</v>
      </c>
      <c r="H565" s="37">
        <v>1</v>
      </c>
      <c r="I565" s="39">
        <f t="shared" si="19"/>
        <v>6839.5</v>
      </c>
      <c r="K565" s="46"/>
    </row>
    <row r="566" spans="1:11" s="4" customFormat="1" ht="23.25" x14ac:dyDescent="0.25">
      <c r="A566" s="5" t="s">
        <v>89</v>
      </c>
      <c r="B566" s="6" t="s">
        <v>205</v>
      </c>
      <c r="C566" s="7" t="s">
        <v>5</v>
      </c>
      <c r="D566" s="7">
        <v>50</v>
      </c>
      <c r="E566" s="18">
        <v>81.73</v>
      </c>
      <c r="F566" s="19">
        <f t="shared" si="20"/>
        <v>4086.5</v>
      </c>
      <c r="H566" s="40">
        <v>1</v>
      </c>
      <c r="I566" s="39">
        <f t="shared" si="19"/>
        <v>4086.5</v>
      </c>
      <c r="K566" s="46"/>
    </row>
    <row r="567" spans="1:11" s="4" customFormat="1" ht="23.25" x14ac:dyDescent="0.25">
      <c r="A567" s="5" t="s">
        <v>90</v>
      </c>
      <c r="B567" s="6" t="s">
        <v>206</v>
      </c>
      <c r="C567" s="7" t="s">
        <v>5</v>
      </c>
      <c r="D567" s="7">
        <v>50</v>
      </c>
      <c r="E567" s="18">
        <v>207.42</v>
      </c>
      <c r="F567" s="19">
        <f t="shared" si="20"/>
        <v>10371</v>
      </c>
      <c r="H567" s="37">
        <v>1</v>
      </c>
      <c r="I567" s="39">
        <f t="shared" si="19"/>
        <v>10371</v>
      </c>
      <c r="K567" s="46"/>
    </row>
    <row r="568" spans="1:11" s="4" customFormat="1" ht="23.25" hidden="1" x14ac:dyDescent="0.25">
      <c r="A568" s="5" t="s">
        <v>91</v>
      </c>
      <c r="B568" s="6" t="s">
        <v>457</v>
      </c>
      <c r="C568" s="7" t="s">
        <v>10</v>
      </c>
      <c r="D568" s="7">
        <v>2</v>
      </c>
      <c r="E568" s="18">
        <v>390.67</v>
      </c>
      <c r="F568" s="19">
        <f t="shared" si="20"/>
        <v>781.34</v>
      </c>
      <c r="H568" s="37">
        <v>0</v>
      </c>
      <c r="I568" s="39">
        <f t="shared" si="19"/>
        <v>0</v>
      </c>
      <c r="K568" s="46"/>
    </row>
    <row r="569" spans="1:11" s="4" customFormat="1" ht="23.25" hidden="1" x14ac:dyDescent="0.25">
      <c r="A569" s="5" t="s">
        <v>92</v>
      </c>
      <c r="B569" s="6" t="s">
        <v>1154</v>
      </c>
      <c r="C569" s="7" t="s">
        <v>10</v>
      </c>
      <c r="D569" s="7">
        <v>2</v>
      </c>
      <c r="E569" s="18">
        <v>1038.3599999999999</v>
      </c>
      <c r="F569" s="19">
        <f t="shared" si="20"/>
        <v>2076.7199999999998</v>
      </c>
      <c r="H569" s="37">
        <v>0</v>
      </c>
      <c r="I569" s="39">
        <f t="shared" si="19"/>
        <v>0</v>
      </c>
      <c r="K569" s="46"/>
    </row>
    <row r="570" spans="1:11" s="4" customFormat="1" ht="23.25" hidden="1" x14ac:dyDescent="0.25">
      <c r="A570" s="5" t="s">
        <v>962</v>
      </c>
      <c r="B570" s="6" t="s">
        <v>1321</v>
      </c>
      <c r="C570" s="7" t="s">
        <v>10</v>
      </c>
      <c r="D570" s="7">
        <v>3</v>
      </c>
      <c r="E570" s="18">
        <v>6.77</v>
      </c>
      <c r="F570" s="19">
        <f t="shared" si="20"/>
        <v>20.309999999999999</v>
      </c>
      <c r="H570" s="37">
        <v>0</v>
      </c>
      <c r="I570" s="39">
        <f t="shared" si="19"/>
        <v>0</v>
      </c>
      <c r="K570" s="46"/>
    </row>
    <row r="571" spans="1:11" s="4" customFormat="1" ht="23.25" hidden="1" x14ac:dyDescent="0.25">
      <c r="A571" s="5" t="s">
        <v>93</v>
      </c>
      <c r="B571" s="6" t="s">
        <v>458</v>
      </c>
      <c r="C571" s="7" t="s">
        <v>12</v>
      </c>
      <c r="D571" s="7">
        <v>5</v>
      </c>
      <c r="E571" s="18">
        <v>918.35</v>
      </c>
      <c r="F571" s="19">
        <f t="shared" si="20"/>
        <v>4591.75</v>
      </c>
      <c r="H571" s="37">
        <v>0</v>
      </c>
      <c r="I571" s="39">
        <f t="shared" si="19"/>
        <v>0</v>
      </c>
      <c r="K571" s="46"/>
    </row>
    <row r="572" spans="1:11" s="4" customFormat="1" ht="23.25" hidden="1" x14ac:dyDescent="0.25">
      <c r="A572" s="5" t="s">
        <v>94</v>
      </c>
      <c r="B572" s="6" t="s">
        <v>459</v>
      </c>
      <c r="C572" s="7" t="s">
        <v>10</v>
      </c>
      <c r="D572" s="7">
        <v>6</v>
      </c>
      <c r="E572" s="18">
        <v>41.67</v>
      </c>
      <c r="F572" s="19">
        <f t="shared" si="20"/>
        <v>250.02</v>
      </c>
      <c r="H572" s="37">
        <v>0</v>
      </c>
      <c r="I572" s="39">
        <f t="shared" si="19"/>
        <v>0</v>
      </c>
      <c r="K572" s="46"/>
    </row>
    <row r="573" spans="1:11" s="4" customFormat="1" ht="23.25" hidden="1" x14ac:dyDescent="0.25">
      <c r="A573" s="5" t="s">
        <v>98</v>
      </c>
      <c r="B573" s="6" t="s">
        <v>1063</v>
      </c>
      <c r="C573" s="7" t="s">
        <v>10</v>
      </c>
      <c r="D573" s="7">
        <v>10</v>
      </c>
      <c r="E573" s="18">
        <v>155.72</v>
      </c>
      <c r="F573" s="19">
        <f t="shared" si="20"/>
        <v>1557.2</v>
      </c>
      <c r="H573" s="37">
        <v>0</v>
      </c>
      <c r="I573" s="39">
        <f t="shared" si="19"/>
        <v>0</v>
      </c>
      <c r="K573" s="46"/>
    </row>
    <row r="574" spans="1:11" s="4" customFormat="1" ht="23.25" hidden="1" x14ac:dyDescent="0.25">
      <c r="A574" s="5" t="s">
        <v>106</v>
      </c>
      <c r="B574" s="6" t="s">
        <v>460</v>
      </c>
      <c r="C574" s="7" t="s">
        <v>10</v>
      </c>
      <c r="D574" s="7">
        <v>2</v>
      </c>
      <c r="E574" s="18">
        <v>665.87</v>
      </c>
      <c r="F574" s="19">
        <f t="shared" si="20"/>
        <v>1331.74</v>
      </c>
      <c r="H574" s="37">
        <v>0</v>
      </c>
      <c r="I574" s="39">
        <f t="shared" si="19"/>
        <v>0</v>
      </c>
      <c r="K574" s="46"/>
    </row>
    <row r="575" spans="1:11" s="4" customFormat="1" ht="23.25" hidden="1" x14ac:dyDescent="0.25">
      <c r="A575" s="5" t="s">
        <v>107</v>
      </c>
      <c r="B575" s="6" t="s">
        <v>461</v>
      </c>
      <c r="C575" s="7" t="s">
        <v>10</v>
      </c>
      <c r="D575" s="7">
        <v>2</v>
      </c>
      <c r="E575" s="18">
        <v>601.95000000000005</v>
      </c>
      <c r="F575" s="19">
        <f t="shared" si="20"/>
        <v>1203.9000000000001</v>
      </c>
      <c r="H575" s="37">
        <v>0</v>
      </c>
      <c r="I575" s="39">
        <f t="shared" si="19"/>
        <v>0</v>
      </c>
      <c r="K575" s="46"/>
    </row>
    <row r="576" spans="1:11" s="4" customFormat="1" ht="23.25" hidden="1" x14ac:dyDescent="0.25">
      <c r="A576" s="5" t="s">
        <v>108</v>
      </c>
      <c r="B576" s="6" t="s">
        <v>462</v>
      </c>
      <c r="C576" s="7" t="s">
        <v>10</v>
      </c>
      <c r="D576" s="7">
        <v>4</v>
      </c>
      <c r="E576" s="18">
        <v>322.2</v>
      </c>
      <c r="F576" s="19">
        <f t="shared" si="20"/>
        <v>1288.8</v>
      </c>
      <c r="H576" s="37">
        <v>0</v>
      </c>
      <c r="I576" s="39">
        <f t="shared" si="19"/>
        <v>0</v>
      </c>
      <c r="K576" s="46"/>
    </row>
    <row r="577" spans="1:11" s="4" customFormat="1" ht="23.25" hidden="1" x14ac:dyDescent="0.25">
      <c r="A577" s="5" t="s">
        <v>109</v>
      </c>
      <c r="B577" s="6" t="s">
        <v>1064</v>
      </c>
      <c r="C577" s="7" t="s">
        <v>10</v>
      </c>
      <c r="D577" s="7">
        <v>4</v>
      </c>
      <c r="E577" s="18">
        <v>231.52</v>
      </c>
      <c r="F577" s="19">
        <f t="shared" si="20"/>
        <v>926.08</v>
      </c>
      <c r="H577" s="37">
        <v>0</v>
      </c>
      <c r="I577" s="39">
        <f t="shared" si="19"/>
        <v>0</v>
      </c>
      <c r="K577" s="46"/>
    </row>
    <row r="578" spans="1:11" s="4" customFormat="1" ht="23.25" hidden="1" x14ac:dyDescent="0.25">
      <c r="A578" s="5" t="s">
        <v>111</v>
      </c>
      <c r="B578" s="6" t="s">
        <v>463</v>
      </c>
      <c r="C578" s="7" t="s">
        <v>10</v>
      </c>
      <c r="D578" s="7">
        <v>8</v>
      </c>
      <c r="E578" s="18">
        <v>350.77</v>
      </c>
      <c r="F578" s="19">
        <f t="shared" si="20"/>
        <v>2806.16</v>
      </c>
      <c r="H578" s="37">
        <v>0</v>
      </c>
      <c r="I578" s="39">
        <f t="shared" si="19"/>
        <v>0</v>
      </c>
      <c r="K578" s="46"/>
    </row>
    <row r="579" spans="1:11" s="4" customFormat="1" ht="23.25" hidden="1" x14ac:dyDescent="0.25">
      <c r="A579" s="5" t="s">
        <v>110</v>
      </c>
      <c r="B579" s="6" t="s">
        <v>464</v>
      </c>
      <c r="C579" s="7" t="s">
        <v>10</v>
      </c>
      <c r="D579" s="7">
        <v>2</v>
      </c>
      <c r="E579" s="18">
        <v>332.63</v>
      </c>
      <c r="F579" s="19">
        <f t="shared" si="20"/>
        <v>665.26</v>
      </c>
      <c r="H579" s="37">
        <v>0</v>
      </c>
      <c r="I579" s="39">
        <f t="shared" si="19"/>
        <v>0</v>
      </c>
      <c r="K579" s="46"/>
    </row>
    <row r="580" spans="1:11" s="4" customFormat="1" ht="23.25" hidden="1" x14ac:dyDescent="0.25">
      <c r="A580" s="5" t="s">
        <v>112</v>
      </c>
      <c r="B580" s="6" t="s">
        <v>465</v>
      </c>
      <c r="C580" s="7" t="s">
        <v>10</v>
      </c>
      <c r="D580" s="7">
        <v>2</v>
      </c>
      <c r="E580" s="18">
        <v>672.31</v>
      </c>
      <c r="F580" s="19">
        <f t="shared" si="20"/>
        <v>1344.62</v>
      </c>
      <c r="H580" s="37">
        <v>0</v>
      </c>
      <c r="I580" s="39">
        <f t="shared" si="19"/>
        <v>0</v>
      </c>
      <c r="K580" s="46"/>
    </row>
    <row r="581" spans="1:11" s="4" customFormat="1" ht="23.25" hidden="1" x14ac:dyDescent="0.25">
      <c r="A581" s="5" t="s">
        <v>113</v>
      </c>
      <c r="B581" s="6" t="s">
        <v>466</v>
      </c>
      <c r="C581" s="7" t="s">
        <v>10</v>
      </c>
      <c r="D581" s="7">
        <v>2</v>
      </c>
      <c r="E581" s="18">
        <v>1016.11</v>
      </c>
      <c r="F581" s="19">
        <f t="shared" si="20"/>
        <v>2032.22</v>
      </c>
      <c r="H581" s="37">
        <v>0</v>
      </c>
      <c r="I581" s="39">
        <f t="shared" si="19"/>
        <v>0</v>
      </c>
      <c r="K581" s="46"/>
    </row>
    <row r="582" spans="1:11" s="4" customFormat="1" ht="23.25" hidden="1" x14ac:dyDescent="0.25">
      <c r="A582" s="5" t="s">
        <v>114</v>
      </c>
      <c r="B582" s="6" t="s">
        <v>1231</v>
      </c>
      <c r="C582" s="7" t="s">
        <v>10</v>
      </c>
      <c r="D582" s="7">
        <v>4</v>
      </c>
      <c r="E582" s="18">
        <v>1855.44</v>
      </c>
      <c r="F582" s="19">
        <f t="shared" si="20"/>
        <v>7421.76</v>
      </c>
      <c r="H582" s="37">
        <v>0</v>
      </c>
      <c r="I582" s="39">
        <f t="shared" si="19"/>
        <v>0</v>
      </c>
      <c r="K582" s="46"/>
    </row>
    <row r="583" spans="1:11" s="4" customFormat="1" ht="23.25" hidden="1" x14ac:dyDescent="0.25">
      <c r="A583" s="5" t="s">
        <v>115</v>
      </c>
      <c r="B583" s="6" t="s">
        <v>448</v>
      </c>
      <c r="C583" s="7" t="s">
        <v>10</v>
      </c>
      <c r="D583" s="7">
        <v>2</v>
      </c>
      <c r="E583" s="18">
        <v>1931.76</v>
      </c>
      <c r="F583" s="19">
        <f t="shared" si="20"/>
        <v>3863.52</v>
      </c>
      <c r="H583" s="37">
        <v>0</v>
      </c>
      <c r="I583" s="39">
        <f t="shared" ref="I583:I639" si="21">H583*F583</f>
        <v>0</v>
      </c>
      <c r="K583" s="46"/>
    </row>
    <row r="584" spans="1:11" s="4" customFormat="1" ht="23.25" hidden="1" x14ac:dyDescent="0.25">
      <c r="A584" s="28" t="s">
        <v>1049</v>
      </c>
      <c r="B584" s="23"/>
      <c r="C584" s="23"/>
      <c r="D584" s="23"/>
      <c r="E584" s="23"/>
      <c r="F584" s="24"/>
      <c r="H584" s="35"/>
      <c r="I584" s="36"/>
      <c r="K584" s="46"/>
    </row>
    <row r="585" spans="1:11" s="4" customFormat="1" ht="23.25" x14ac:dyDescent="0.25">
      <c r="A585" s="5" t="s">
        <v>963</v>
      </c>
      <c r="B585" s="6" t="s">
        <v>467</v>
      </c>
      <c r="C585" s="7" t="s">
        <v>5</v>
      </c>
      <c r="D585" s="7">
        <v>2</v>
      </c>
      <c r="E585" s="18">
        <v>921.88</v>
      </c>
      <c r="F585" s="19">
        <f t="shared" si="20"/>
        <v>1843.76</v>
      </c>
      <c r="H585" s="40">
        <v>1</v>
      </c>
      <c r="I585" s="39">
        <f t="shared" si="21"/>
        <v>1843.76</v>
      </c>
      <c r="K585" s="46"/>
    </row>
    <row r="586" spans="1:11" s="4" customFormat="1" ht="23.25" x14ac:dyDescent="0.25">
      <c r="A586" s="5" t="s">
        <v>964</v>
      </c>
      <c r="B586" s="6" t="s">
        <v>468</v>
      </c>
      <c r="C586" s="7" t="s">
        <v>5</v>
      </c>
      <c r="D586" s="7">
        <v>2</v>
      </c>
      <c r="E586" s="18">
        <v>1377.96</v>
      </c>
      <c r="F586" s="19">
        <f t="shared" si="20"/>
        <v>2755.92</v>
      </c>
      <c r="H586" s="37">
        <v>1</v>
      </c>
      <c r="I586" s="39">
        <f t="shared" si="21"/>
        <v>2755.92</v>
      </c>
      <c r="K586" s="46"/>
    </row>
    <row r="587" spans="1:11" s="4" customFormat="1" ht="23.25" x14ac:dyDescent="0.25">
      <c r="A587" s="5" t="s">
        <v>969</v>
      </c>
      <c r="B587" s="6" t="s">
        <v>469</v>
      </c>
      <c r="C587" s="7" t="s">
        <v>5</v>
      </c>
      <c r="D587" s="7">
        <v>2</v>
      </c>
      <c r="E587" s="18">
        <v>1903.16</v>
      </c>
      <c r="F587" s="19">
        <f t="shared" si="20"/>
        <v>3806.32</v>
      </c>
      <c r="H587" s="37">
        <v>1</v>
      </c>
      <c r="I587" s="39">
        <f t="shared" si="21"/>
        <v>3806.32</v>
      </c>
      <c r="K587" s="46"/>
    </row>
    <row r="588" spans="1:11" s="4" customFormat="1" ht="23.25" x14ac:dyDescent="0.25">
      <c r="A588" s="5" t="s">
        <v>965</v>
      </c>
      <c r="B588" s="6" t="s">
        <v>470</v>
      </c>
      <c r="C588" s="7" t="s">
        <v>5</v>
      </c>
      <c r="D588" s="7">
        <v>2</v>
      </c>
      <c r="E588" s="18">
        <v>2687.76</v>
      </c>
      <c r="F588" s="19">
        <f t="shared" si="20"/>
        <v>5375.52</v>
      </c>
      <c r="H588" s="40">
        <v>1</v>
      </c>
      <c r="I588" s="39">
        <f t="shared" si="21"/>
        <v>5375.52</v>
      </c>
      <c r="K588" s="46"/>
    </row>
    <row r="589" spans="1:11" s="4" customFormat="1" ht="23.25" x14ac:dyDescent="0.25">
      <c r="A589" s="5" t="s">
        <v>970</v>
      </c>
      <c r="B589" s="6" t="s">
        <v>471</v>
      </c>
      <c r="C589" s="7" t="s">
        <v>5</v>
      </c>
      <c r="D589" s="7">
        <v>2</v>
      </c>
      <c r="E589" s="18">
        <v>26376.42</v>
      </c>
      <c r="F589" s="19">
        <f t="shared" si="20"/>
        <v>52752.84</v>
      </c>
      <c r="H589" s="37">
        <v>1</v>
      </c>
      <c r="I589" s="39">
        <f t="shared" si="21"/>
        <v>52752.84</v>
      </c>
      <c r="K589" s="46"/>
    </row>
    <row r="590" spans="1:11" s="4" customFormat="1" ht="23.25" x14ac:dyDescent="0.25">
      <c r="A590" s="5" t="s">
        <v>968</v>
      </c>
      <c r="B590" s="6" t="s">
        <v>472</v>
      </c>
      <c r="C590" s="7" t="s">
        <v>5</v>
      </c>
      <c r="D590" s="7">
        <v>1</v>
      </c>
      <c r="E590" s="18">
        <v>60782.78</v>
      </c>
      <c r="F590" s="19">
        <f t="shared" si="20"/>
        <v>60782.78</v>
      </c>
      <c r="H590" s="37">
        <v>1</v>
      </c>
      <c r="I590" s="39">
        <f t="shared" si="21"/>
        <v>60782.78</v>
      </c>
      <c r="K590" s="46"/>
    </row>
    <row r="591" spans="1:11" s="4" customFormat="1" ht="23.25" x14ac:dyDescent="0.25">
      <c r="A591" s="5" t="s">
        <v>971</v>
      </c>
      <c r="B591" s="6" t="s">
        <v>203</v>
      </c>
      <c r="C591" s="7" t="s">
        <v>9</v>
      </c>
      <c r="D591" s="7">
        <v>40</v>
      </c>
      <c r="E591" s="18">
        <v>128.09</v>
      </c>
      <c r="F591" s="19">
        <f t="shared" si="20"/>
        <v>5123.6000000000004</v>
      </c>
      <c r="H591" s="37">
        <v>1</v>
      </c>
      <c r="I591" s="39">
        <f t="shared" si="21"/>
        <v>5123.6000000000004</v>
      </c>
      <c r="K591" s="46"/>
    </row>
    <row r="592" spans="1:11" s="4" customFormat="1" ht="23.25" x14ac:dyDescent="0.25">
      <c r="A592" s="5" t="s">
        <v>966</v>
      </c>
      <c r="B592" s="6" t="s">
        <v>204</v>
      </c>
      <c r="C592" s="7" t="s">
        <v>9</v>
      </c>
      <c r="D592" s="7">
        <v>40</v>
      </c>
      <c r="E592" s="18">
        <v>136.79</v>
      </c>
      <c r="F592" s="19">
        <f t="shared" si="20"/>
        <v>5471.5999999999995</v>
      </c>
      <c r="H592" s="37">
        <v>1</v>
      </c>
      <c r="I592" s="39">
        <f t="shared" si="21"/>
        <v>5471.5999999999995</v>
      </c>
      <c r="K592" s="46"/>
    </row>
    <row r="593" spans="1:11" s="4" customFormat="1" ht="23.25" x14ac:dyDescent="0.25">
      <c r="A593" s="5" t="s">
        <v>967</v>
      </c>
      <c r="B593" s="6" t="s">
        <v>205</v>
      </c>
      <c r="C593" s="7" t="s">
        <v>9</v>
      </c>
      <c r="D593" s="7">
        <v>40</v>
      </c>
      <c r="E593" s="18">
        <v>81.73</v>
      </c>
      <c r="F593" s="19">
        <f t="shared" si="20"/>
        <v>3269.2000000000003</v>
      </c>
      <c r="H593" s="37">
        <v>1</v>
      </c>
      <c r="I593" s="39">
        <f t="shared" si="21"/>
        <v>3269.2000000000003</v>
      </c>
      <c r="K593" s="46"/>
    </row>
    <row r="594" spans="1:11" s="4" customFormat="1" ht="23.25" x14ac:dyDescent="0.25">
      <c r="A594" s="5" t="s">
        <v>972</v>
      </c>
      <c r="B594" s="6" t="s">
        <v>206</v>
      </c>
      <c r="C594" s="7" t="s">
        <v>9</v>
      </c>
      <c r="D594" s="7">
        <v>40</v>
      </c>
      <c r="E594" s="18">
        <v>207.42</v>
      </c>
      <c r="F594" s="19">
        <f t="shared" si="20"/>
        <v>8296.7999999999993</v>
      </c>
      <c r="H594" s="37">
        <v>1</v>
      </c>
      <c r="I594" s="39">
        <f t="shared" si="21"/>
        <v>8296.7999999999993</v>
      </c>
      <c r="K594" s="46"/>
    </row>
    <row r="595" spans="1:11" s="4" customFormat="1" ht="23.25" hidden="1" x14ac:dyDescent="0.25">
      <c r="A595" s="5" t="s">
        <v>973</v>
      </c>
      <c r="B595" s="6" t="s">
        <v>473</v>
      </c>
      <c r="C595" s="7" t="s">
        <v>10</v>
      </c>
      <c r="D595" s="7">
        <v>2</v>
      </c>
      <c r="E595" s="18">
        <v>84.58</v>
      </c>
      <c r="F595" s="19">
        <f t="shared" si="20"/>
        <v>169.16</v>
      </c>
      <c r="H595" s="37">
        <v>0</v>
      </c>
      <c r="I595" s="39">
        <f t="shared" si="21"/>
        <v>0</v>
      </c>
      <c r="K595" s="46"/>
    </row>
    <row r="596" spans="1:11" s="4" customFormat="1" ht="23.25" hidden="1" x14ac:dyDescent="0.25">
      <c r="A596" s="5" t="s">
        <v>974</v>
      </c>
      <c r="B596" s="6" t="s">
        <v>1065</v>
      </c>
      <c r="C596" s="7" t="s">
        <v>10</v>
      </c>
      <c r="D596" s="7">
        <v>2</v>
      </c>
      <c r="E596" s="18">
        <v>57.88</v>
      </c>
      <c r="F596" s="19">
        <f t="shared" si="20"/>
        <v>115.76</v>
      </c>
      <c r="H596" s="40">
        <v>0</v>
      </c>
      <c r="I596" s="39">
        <f t="shared" si="21"/>
        <v>0</v>
      </c>
      <c r="K596" s="46"/>
    </row>
    <row r="597" spans="1:11" s="4" customFormat="1" ht="23.25" hidden="1" x14ac:dyDescent="0.25">
      <c r="A597" s="5" t="s">
        <v>975</v>
      </c>
      <c r="B597" s="6" t="s">
        <v>1066</v>
      </c>
      <c r="C597" s="7" t="s">
        <v>10</v>
      </c>
      <c r="D597" s="7">
        <v>2</v>
      </c>
      <c r="E597" s="18">
        <v>52.67</v>
      </c>
      <c r="F597" s="19">
        <f t="shared" si="20"/>
        <v>105.34</v>
      </c>
      <c r="H597" s="37">
        <v>0</v>
      </c>
      <c r="I597" s="39">
        <f t="shared" si="21"/>
        <v>0</v>
      </c>
      <c r="K597" s="46"/>
    </row>
    <row r="598" spans="1:11" s="4" customFormat="1" ht="23.25" hidden="1" x14ac:dyDescent="0.25">
      <c r="A598" s="5" t="s">
        <v>976</v>
      </c>
      <c r="B598" s="6" t="s">
        <v>460</v>
      </c>
      <c r="C598" s="7" t="s">
        <v>10</v>
      </c>
      <c r="D598" s="7">
        <v>2</v>
      </c>
      <c r="E598" s="18">
        <v>636.92999999999995</v>
      </c>
      <c r="F598" s="19">
        <f t="shared" si="20"/>
        <v>1273.8599999999999</v>
      </c>
      <c r="H598" s="40">
        <v>0</v>
      </c>
      <c r="I598" s="39">
        <f t="shared" si="21"/>
        <v>0</v>
      </c>
      <c r="K598" s="46"/>
    </row>
    <row r="599" spans="1:11" s="4" customFormat="1" ht="23.25" hidden="1" x14ac:dyDescent="0.25">
      <c r="A599" s="5" t="s">
        <v>977</v>
      </c>
      <c r="B599" s="6" t="s">
        <v>465</v>
      </c>
      <c r="C599" s="7" t="s">
        <v>10</v>
      </c>
      <c r="D599" s="7">
        <v>2</v>
      </c>
      <c r="E599" s="18">
        <v>585.49</v>
      </c>
      <c r="F599" s="19">
        <f t="shared" si="20"/>
        <v>1170.98</v>
      </c>
      <c r="H599" s="37">
        <v>0</v>
      </c>
      <c r="I599" s="39">
        <f t="shared" si="21"/>
        <v>0</v>
      </c>
      <c r="K599" s="46"/>
    </row>
    <row r="600" spans="1:11" s="4" customFormat="1" ht="23.25" hidden="1" x14ac:dyDescent="0.25">
      <c r="A600" s="5" t="s">
        <v>978</v>
      </c>
      <c r="B600" s="6" t="s">
        <v>474</v>
      </c>
      <c r="C600" s="7" t="s">
        <v>10</v>
      </c>
      <c r="D600" s="7">
        <v>2</v>
      </c>
      <c r="E600" s="18">
        <v>136.33000000000001</v>
      </c>
      <c r="F600" s="19">
        <f t="shared" si="20"/>
        <v>272.66000000000003</v>
      </c>
      <c r="H600" s="40">
        <v>0</v>
      </c>
      <c r="I600" s="39">
        <f t="shared" si="21"/>
        <v>0</v>
      </c>
      <c r="K600" s="46"/>
    </row>
    <row r="601" spans="1:11" s="4" customFormat="1" ht="23.25" hidden="1" x14ac:dyDescent="0.25">
      <c r="A601" s="5" t="s">
        <v>979</v>
      </c>
      <c r="B601" s="6" t="s">
        <v>463</v>
      </c>
      <c r="C601" s="7" t="s">
        <v>10</v>
      </c>
      <c r="D601" s="7">
        <v>2</v>
      </c>
      <c r="E601" s="18">
        <v>321.83</v>
      </c>
      <c r="F601" s="19">
        <f t="shared" si="20"/>
        <v>643.66</v>
      </c>
      <c r="H601" s="37">
        <v>0</v>
      </c>
      <c r="I601" s="39">
        <f t="shared" si="21"/>
        <v>0</v>
      </c>
      <c r="K601" s="46"/>
    </row>
    <row r="602" spans="1:11" s="4" customFormat="1" ht="23.25" hidden="1" x14ac:dyDescent="0.25">
      <c r="A602" s="28" t="s">
        <v>1050</v>
      </c>
      <c r="B602" s="23"/>
      <c r="C602" s="23"/>
      <c r="D602" s="23"/>
      <c r="E602" s="23"/>
      <c r="F602" s="24"/>
      <c r="H602" s="35"/>
      <c r="I602" s="36"/>
      <c r="K602" s="46"/>
    </row>
    <row r="603" spans="1:11" s="4" customFormat="1" ht="23.25" x14ac:dyDescent="0.25">
      <c r="A603" s="5" t="s">
        <v>980</v>
      </c>
      <c r="B603" s="6" t="s">
        <v>203</v>
      </c>
      <c r="C603" s="7" t="s">
        <v>5</v>
      </c>
      <c r="D603" s="7">
        <v>70</v>
      </c>
      <c r="E603" s="18">
        <v>128.09</v>
      </c>
      <c r="F603" s="19">
        <f t="shared" si="20"/>
        <v>8966.3000000000011</v>
      </c>
      <c r="H603" s="40">
        <v>1</v>
      </c>
      <c r="I603" s="39">
        <f t="shared" si="21"/>
        <v>8966.3000000000011</v>
      </c>
      <c r="K603" s="46"/>
    </row>
    <row r="604" spans="1:11" s="4" customFormat="1" ht="23.25" x14ac:dyDescent="0.25">
      <c r="A604" s="5" t="s">
        <v>830</v>
      </c>
      <c r="B604" s="6" t="s">
        <v>204</v>
      </c>
      <c r="C604" s="7" t="s">
        <v>5</v>
      </c>
      <c r="D604" s="7">
        <v>70</v>
      </c>
      <c r="E604" s="18">
        <v>136.79</v>
      </c>
      <c r="F604" s="19">
        <f t="shared" si="20"/>
        <v>9575.2999999999993</v>
      </c>
      <c r="H604" s="37">
        <v>1</v>
      </c>
      <c r="I604" s="39">
        <f t="shared" si="21"/>
        <v>9575.2999999999993</v>
      </c>
      <c r="K604" s="46"/>
    </row>
    <row r="605" spans="1:11" s="4" customFormat="1" ht="23.25" x14ac:dyDescent="0.25">
      <c r="A605" s="5" t="s">
        <v>981</v>
      </c>
      <c r="B605" s="6" t="s">
        <v>205</v>
      </c>
      <c r="C605" s="7" t="s">
        <v>5</v>
      </c>
      <c r="D605" s="7">
        <v>70</v>
      </c>
      <c r="E605" s="18">
        <v>81.73</v>
      </c>
      <c r="F605" s="19">
        <f t="shared" si="20"/>
        <v>5721.1</v>
      </c>
      <c r="H605" s="40">
        <v>1</v>
      </c>
      <c r="I605" s="39">
        <f t="shared" si="21"/>
        <v>5721.1</v>
      </c>
      <c r="K605" s="46"/>
    </row>
    <row r="606" spans="1:11" s="4" customFormat="1" ht="23.25" x14ac:dyDescent="0.25">
      <c r="A606" s="5" t="s">
        <v>982</v>
      </c>
      <c r="B606" s="6" t="s">
        <v>206</v>
      </c>
      <c r="C606" s="7" t="s">
        <v>5</v>
      </c>
      <c r="D606" s="7">
        <v>70</v>
      </c>
      <c r="E606" s="18">
        <v>207.42</v>
      </c>
      <c r="F606" s="19">
        <f t="shared" si="20"/>
        <v>14519.4</v>
      </c>
      <c r="H606" s="37">
        <v>1</v>
      </c>
      <c r="I606" s="39">
        <f t="shared" si="21"/>
        <v>14519.4</v>
      </c>
      <c r="K606" s="46"/>
    </row>
    <row r="607" spans="1:11" s="4" customFormat="1" ht="23.25" x14ac:dyDescent="0.25">
      <c r="A607" s="5" t="s">
        <v>983</v>
      </c>
      <c r="B607" s="6" t="s">
        <v>453</v>
      </c>
      <c r="C607" s="7" t="s">
        <v>5</v>
      </c>
      <c r="D607" s="7">
        <v>3</v>
      </c>
      <c r="E607" s="18">
        <v>1000.65</v>
      </c>
      <c r="F607" s="19">
        <f t="shared" si="20"/>
        <v>3001.95</v>
      </c>
      <c r="H607" s="40">
        <v>1</v>
      </c>
      <c r="I607" s="39">
        <f t="shared" si="21"/>
        <v>3001.95</v>
      </c>
      <c r="K607" s="46"/>
    </row>
    <row r="608" spans="1:11" s="4" customFormat="1" ht="23.25" x14ac:dyDescent="0.25">
      <c r="A608" s="5" t="s">
        <v>984</v>
      </c>
      <c r="B608" s="6" t="s">
        <v>456</v>
      </c>
      <c r="C608" s="7" t="s">
        <v>5</v>
      </c>
      <c r="D608" s="7">
        <v>3</v>
      </c>
      <c r="E608" s="18">
        <v>2102.56</v>
      </c>
      <c r="F608" s="19">
        <f t="shared" si="20"/>
        <v>6307.68</v>
      </c>
      <c r="H608" s="37">
        <v>1</v>
      </c>
      <c r="I608" s="39">
        <f t="shared" si="21"/>
        <v>6307.68</v>
      </c>
      <c r="K608" s="46"/>
    </row>
    <row r="609" spans="1:11" s="4" customFormat="1" ht="23.25" hidden="1" x14ac:dyDescent="0.25">
      <c r="A609" s="5" t="s">
        <v>985</v>
      </c>
      <c r="B609" s="6" t="s">
        <v>475</v>
      </c>
      <c r="C609" s="7" t="s">
        <v>10</v>
      </c>
      <c r="D609" s="7">
        <v>20</v>
      </c>
      <c r="E609" s="18">
        <v>128.21</v>
      </c>
      <c r="F609" s="19">
        <f t="shared" si="20"/>
        <v>2564.2000000000003</v>
      </c>
      <c r="H609" s="40">
        <v>0</v>
      </c>
      <c r="I609" s="39">
        <f t="shared" si="21"/>
        <v>0</v>
      </c>
      <c r="K609" s="46"/>
    </row>
    <row r="610" spans="1:11" s="4" customFormat="1" ht="23.25" hidden="1" x14ac:dyDescent="0.25">
      <c r="A610" s="5" t="s">
        <v>986</v>
      </c>
      <c r="B610" s="6" t="s">
        <v>1216</v>
      </c>
      <c r="C610" s="7" t="s">
        <v>10</v>
      </c>
      <c r="D610" s="7">
        <v>3</v>
      </c>
      <c r="E610" s="18">
        <v>114.9</v>
      </c>
      <c r="F610" s="19">
        <f t="shared" si="20"/>
        <v>344.70000000000005</v>
      </c>
      <c r="H610" s="37">
        <v>0</v>
      </c>
      <c r="I610" s="39">
        <f t="shared" si="21"/>
        <v>0</v>
      </c>
      <c r="K610" s="46"/>
    </row>
    <row r="611" spans="1:11" s="4" customFormat="1" ht="23.25" hidden="1" x14ac:dyDescent="0.25">
      <c r="A611" s="5" t="s">
        <v>987</v>
      </c>
      <c r="B611" s="6" t="s">
        <v>476</v>
      </c>
      <c r="C611" s="7" t="s">
        <v>1257</v>
      </c>
      <c r="D611" s="7">
        <v>2</v>
      </c>
      <c r="E611" s="18">
        <v>45.28</v>
      </c>
      <c r="F611" s="19">
        <f t="shared" si="20"/>
        <v>90.56</v>
      </c>
      <c r="H611" s="40">
        <v>0</v>
      </c>
      <c r="I611" s="39">
        <f t="shared" si="21"/>
        <v>0</v>
      </c>
      <c r="K611" s="46"/>
    </row>
    <row r="612" spans="1:11" s="4" customFormat="1" ht="23.25" hidden="1" x14ac:dyDescent="0.25">
      <c r="A612" s="5" t="s">
        <v>988</v>
      </c>
      <c r="B612" s="6" t="s">
        <v>1070</v>
      </c>
      <c r="C612" s="7" t="s">
        <v>10</v>
      </c>
      <c r="D612" s="7">
        <v>12</v>
      </c>
      <c r="E612" s="18">
        <v>14.42</v>
      </c>
      <c r="F612" s="19">
        <f t="shared" si="20"/>
        <v>173.04</v>
      </c>
      <c r="H612" s="37">
        <v>0</v>
      </c>
      <c r="I612" s="39">
        <f t="shared" si="21"/>
        <v>0</v>
      </c>
      <c r="K612" s="46"/>
    </row>
    <row r="613" spans="1:11" s="4" customFormat="1" ht="23.25" hidden="1" x14ac:dyDescent="0.25">
      <c r="A613" s="5" t="s">
        <v>989</v>
      </c>
      <c r="B613" s="6" t="s">
        <v>1153</v>
      </c>
      <c r="C613" s="7" t="s">
        <v>10</v>
      </c>
      <c r="D613" s="7">
        <v>3</v>
      </c>
      <c r="E613" s="18">
        <v>112.7</v>
      </c>
      <c r="F613" s="19">
        <f t="shared" si="20"/>
        <v>338.1</v>
      </c>
      <c r="H613" s="40">
        <v>0</v>
      </c>
      <c r="I613" s="39">
        <f t="shared" si="21"/>
        <v>0</v>
      </c>
      <c r="K613" s="46"/>
    </row>
    <row r="614" spans="1:11" s="4" customFormat="1" ht="23.25" hidden="1" x14ac:dyDescent="0.25">
      <c r="A614" s="5" t="s">
        <v>990</v>
      </c>
      <c r="B614" s="6" t="s">
        <v>1067</v>
      </c>
      <c r="C614" s="7" t="s">
        <v>10</v>
      </c>
      <c r="D614" s="7">
        <v>8</v>
      </c>
      <c r="E614" s="18">
        <v>436.43</v>
      </c>
      <c r="F614" s="19">
        <f t="shared" ref="F614:F672" si="22">IFERROR(D614*E614,"")</f>
        <v>3491.44</v>
      </c>
      <c r="H614" s="37">
        <v>0</v>
      </c>
      <c r="I614" s="39">
        <f t="shared" si="21"/>
        <v>0</v>
      </c>
      <c r="K614" s="46"/>
    </row>
    <row r="615" spans="1:11" s="4" customFormat="1" ht="23.25" hidden="1" x14ac:dyDescent="0.25">
      <c r="A615" s="5" t="s">
        <v>991</v>
      </c>
      <c r="B615" s="6" t="s">
        <v>1068</v>
      </c>
      <c r="C615" s="7" t="s">
        <v>10</v>
      </c>
      <c r="D615" s="7">
        <v>3</v>
      </c>
      <c r="E615" s="18">
        <v>395.99</v>
      </c>
      <c r="F615" s="19">
        <f t="shared" si="22"/>
        <v>1187.97</v>
      </c>
      <c r="H615" s="40">
        <v>0</v>
      </c>
      <c r="I615" s="39">
        <f t="shared" si="21"/>
        <v>0</v>
      </c>
      <c r="K615" s="46"/>
    </row>
    <row r="616" spans="1:11" s="4" customFormat="1" ht="23.25" hidden="1" x14ac:dyDescent="0.25">
      <c r="A616" s="5" t="s">
        <v>992</v>
      </c>
      <c r="B616" s="6" t="s">
        <v>460</v>
      </c>
      <c r="C616" s="7" t="s">
        <v>10</v>
      </c>
      <c r="D616" s="7">
        <v>3</v>
      </c>
      <c r="E616" s="18">
        <v>665.87</v>
      </c>
      <c r="F616" s="19">
        <f t="shared" si="22"/>
        <v>1997.6100000000001</v>
      </c>
      <c r="H616" s="37">
        <v>0</v>
      </c>
      <c r="I616" s="39">
        <f t="shared" si="21"/>
        <v>0</v>
      </c>
      <c r="K616" s="46"/>
    </row>
    <row r="617" spans="1:11" s="4" customFormat="1" ht="23.25" hidden="1" x14ac:dyDescent="0.25">
      <c r="A617" s="5" t="s">
        <v>993</v>
      </c>
      <c r="B617" s="6" t="s">
        <v>1069</v>
      </c>
      <c r="C617" s="7" t="s">
        <v>10</v>
      </c>
      <c r="D617" s="7">
        <v>3</v>
      </c>
      <c r="E617" s="18">
        <v>1493.69</v>
      </c>
      <c r="F617" s="19">
        <f t="shared" si="22"/>
        <v>4481.07</v>
      </c>
      <c r="H617" s="40">
        <v>0</v>
      </c>
      <c r="I617" s="39">
        <f t="shared" si="21"/>
        <v>0</v>
      </c>
      <c r="K617" s="46"/>
    </row>
    <row r="618" spans="1:11" s="4" customFormat="1" ht="23.25" hidden="1" x14ac:dyDescent="0.25">
      <c r="A618" s="5" t="s">
        <v>994</v>
      </c>
      <c r="B618" s="6" t="s">
        <v>1312</v>
      </c>
      <c r="C618" s="7" t="s">
        <v>10</v>
      </c>
      <c r="D618" s="7">
        <v>3</v>
      </c>
      <c r="E618" s="18">
        <v>23.89</v>
      </c>
      <c r="F618" s="19">
        <f t="shared" si="22"/>
        <v>71.67</v>
      </c>
      <c r="H618" s="37">
        <v>0</v>
      </c>
      <c r="I618" s="39">
        <f t="shared" si="21"/>
        <v>0</v>
      </c>
      <c r="K618" s="46"/>
    </row>
    <row r="619" spans="1:11" s="4" customFormat="1" ht="23.25" hidden="1" x14ac:dyDescent="0.25">
      <c r="A619" s="28" t="s">
        <v>1051</v>
      </c>
      <c r="B619" s="23"/>
      <c r="C619" s="23"/>
      <c r="D619" s="23"/>
      <c r="E619" s="23"/>
      <c r="F619" s="24"/>
      <c r="H619" s="35"/>
      <c r="I619" s="36"/>
      <c r="K619" s="46"/>
    </row>
    <row r="620" spans="1:11" s="4" customFormat="1" ht="23.25" hidden="1" x14ac:dyDescent="0.25">
      <c r="A620" s="5" t="s">
        <v>995</v>
      </c>
      <c r="B620" s="6" t="s">
        <v>1156</v>
      </c>
      <c r="C620" s="7" t="s">
        <v>5</v>
      </c>
      <c r="D620" s="7">
        <v>12</v>
      </c>
      <c r="E620" s="18">
        <v>315.54000000000002</v>
      </c>
      <c r="F620" s="19">
        <f t="shared" si="22"/>
        <v>3786.4800000000005</v>
      </c>
      <c r="H620" s="40">
        <v>0</v>
      </c>
      <c r="I620" s="39">
        <f t="shared" si="21"/>
        <v>0</v>
      </c>
      <c r="K620" s="46"/>
    </row>
    <row r="621" spans="1:11" s="4" customFormat="1" ht="23.25" hidden="1" x14ac:dyDescent="0.25">
      <c r="A621" s="5" t="s">
        <v>996</v>
      </c>
      <c r="B621" s="6" t="s">
        <v>1157</v>
      </c>
      <c r="C621" s="7" t="s">
        <v>5</v>
      </c>
      <c r="D621" s="7">
        <v>3</v>
      </c>
      <c r="E621" s="18">
        <v>471.66</v>
      </c>
      <c r="F621" s="19">
        <f t="shared" si="22"/>
        <v>1414.98</v>
      </c>
      <c r="H621" s="37">
        <v>0</v>
      </c>
      <c r="I621" s="39">
        <f t="shared" si="21"/>
        <v>0</v>
      </c>
      <c r="K621" s="46"/>
    </row>
    <row r="622" spans="1:11" s="4" customFormat="1" ht="23.25" hidden="1" x14ac:dyDescent="0.25">
      <c r="A622" s="5" t="s">
        <v>1018</v>
      </c>
      <c r="B622" s="6" t="s">
        <v>1196</v>
      </c>
      <c r="C622" s="7" t="s">
        <v>5</v>
      </c>
      <c r="D622" s="7">
        <v>2</v>
      </c>
      <c r="E622" s="18">
        <v>621.75</v>
      </c>
      <c r="F622" s="19">
        <f t="shared" si="22"/>
        <v>1243.5</v>
      </c>
      <c r="H622" s="40">
        <v>0</v>
      </c>
      <c r="I622" s="39">
        <f t="shared" si="21"/>
        <v>0</v>
      </c>
      <c r="K622" s="46"/>
    </row>
    <row r="623" spans="1:11" s="4" customFormat="1" ht="23.25" x14ac:dyDescent="0.25">
      <c r="A623" s="5" t="s">
        <v>997</v>
      </c>
      <c r="B623" s="6" t="s">
        <v>1158</v>
      </c>
      <c r="C623" s="7" t="s">
        <v>5</v>
      </c>
      <c r="D623" s="7">
        <v>12</v>
      </c>
      <c r="E623" s="18">
        <v>155.53</v>
      </c>
      <c r="F623" s="19">
        <f t="shared" si="22"/>
        <v>1866.3600000000001</v>
      </c>
      <c r="H623" s="37">
        <v>1</v>
      </c>
      <c r="I623" s="39">
        <f t="shared" si="21"/>
        <v>1866.3600000000001</v>
      </c>
      <c r="K623" s="46"/>
    </row>
    <row r="624" spans="1:11" s="4" customFormat="1" ht="23.25" x14ac:dyDescent="0.25">
      <c r="A624" s="5" t="s">
        <v>998</v>
      </c>
      <c r="B624" s="6" t="s">
        <v>1249</v>
      </c>
      <c r="C624" s="7" t="s">
        <v>5</v>
      </c>
      <c r="D624" s="7">
        <v>3</v>
      </c>
      <c r="E624" s="18">
        <v>318.85000000000002</v>
      </c>
      <c r="F624" s="19">
        <f t="shared" si="22"/>
        <v>956.55000000000007</v>
      </c>
      <c r="H624" s="40">
        <v>1</v>
      </c>
      <c r="I624" s="39">
        <f t="shared" si="21"/>
        <v>956.55000000000007</v>
      </c>
      <c r="K624" s="46"/>
    </row>
    <row r="625" spans="1:11" s="4" customFormat="1" ht="23.25" x14ac:dyDescent="0.25">
      <c r="A625" s="5" t="s">
        <v>999</v>
      </c>
      <c r="B625" s="6" t="s">
        <v>1159</v>
      </c>
      <c r="C625" s="7" t="s">
        <v>5</v>
      </c>
      <c r="D625" s="7">
        <v>2</v>
      </c>
      <c r="E625" s="18">
        <v>472.62</v>
      </c>
      <c r="F625" s="19">
        <f t="shared" si="22"/>
        <v>945.24</v>
      </c>
      <c r="H625" s="40">
        <v>1</v>
      </c>
      <c r="I625" s="39">
        <f t="shared" si="21"/>
        <v>945.24</v>
      </c>
      <c r="K625" s="46"/>
    </row>
    <row r="626" spans="1:11" s="4" customFormat="1" ht="23.25" x14ac:dyDescent="0.25">
      <c r="A626" s="5" t="s">
        <v>1019</v>
      </c>
      <c r="B626" s="6" t="s">
        <v>1160</v>
      </c>
      <c r="C626" s="7" t="s">
        <v>5</v>
      </c>
      <c r="D626" s="7">
        <v>12</v>
      </c>
      <c r="E626" s="18">
        <v>318.85000000000002</v>
      </c>
      <c r="F626" s="19">
        <f t="shared" si="22"/>
        <v>3826.2000000000003</v>
      </c>
      <c r="H626" s="37">
        <v>1</v>
      </c>
      <c r="I626" s="39">
        <f t="shared" si="21"/>
        <v>3826.2000000000003</v>
      </c>
      <c r="K626" s="46"/>
    </row>
    <row r="627" spans="1:11" s="4" customFormat="1" ht="23.25" x14ac:dyDescent="0.25">
      <c r="A627" s="5" t="s">
        <v>1000</v>
      </c>
      <c r="B627" s="6" t="s">
        <v>1161</v>
      </c>
      <c r="C627" s="7" t="s">
        <v>5</v>
      </c>
      <c r="D627" s="7">
        <v>3</v>
      </c>
      <c r="E627" s="18">
        <v>472.62</v>
      </c>
      <c r="F627" s="19">
        <f t="shared" si="22"/>
        <v>1417.8600000000001</v>
      </c>
      <c r="H627" s="40">
        <v>1</v>
      </c>
      <c r="I627" s="39">
        <f t="shared" si="21"/>
        <v>1417.8600000000001</v>
      </c>
      <c r="K627" s="46"/>
    </row>
    <row r="628" spans="1:11" s="4" customFormat="1" ht="23.25" x14ac:dyDescent="0.25">
      <c r="A628" s="5" t="s">
        <v>1001</v>
      </c>
      <c r="B628" s="6" t="s">
        <v>1162</v>
      </c>
      <c r="C628" s="7" t="s">
        <v>5</v>
      </c>
      <c r="D628" s="7">
        <v>2</v>
      </c>
      <c r="E628" s="18">
        <v>629.32000000000005</v>
      </c>
      <c r="F628" s="19">
        <f t="shared" si="22"/>
        <v>1258.6400000000001</v>
      </c>
      <c r="H628" s="37">
        <v>1</v>
      </c>
      <c r="I628" s="39">
        <f t="shared" si="21"/>
        <v>1258.6400000000001</v>
      </c>
      <c r="K628" s="46"/>
    </row>
    <row r="629" spans="1:11" s="4" customFormat="1" ht="23.25" x14ac:dyDescent="0.25">
      <c r="A629" s="5" t="s">
        <v>1002</v>
      </c>
      <c r="B629" s="6" t="s">
        <v>1163</v>
      </c>
      <c r="C629" s="7" t="s">
        <v>5</v>
      </c>
      <c r="D629" s="7">
        <v>12</v>
      </c>
      <c r="E629" s="18">
        <v>318.85000000000002</v>
      </c>
      <c r="F629" s="19">
        <f t="shared" si="22"/>
        <v>3826.2000000000003</v>
      </c>
      <c r="H629" s="40">
        <v>1</v>
      </c>
      <c r="I629" s="39">
        <f t="shared" si="21"/>
        <v>3826.2000000000003</v>
      </c>
      <c r="K629" s="46"/>
    </row>
    <row r="630" spans="1:11" s="4" customFormat="1" ht="23.25" x14ac:dyDescent="0.25">
      <c r="A630" s="5" t="s">
        <v>1020</v>
      </c>
      <c r="B630" s="6" t="s">
        <v>1164</v>
      </c>
      <c r="C630" s="7" t="s">
        <v>5</v>
      </c>
      <c r="D630" s="7">
        <v>3</v>
      </c>
      <c r="E630" s="18">
        <v>472.62</v>
      </c>
      <c r="F630" s="19">
        <f t="shared" si="22"/>
        <v>1417.8600000000001</v>
      </c>
      <c r="H630" s="40">
        <v>1</v>
      </c>
      <c r="I630" s="39">
        <f t="shared" si="21"/>
        <v>1417.8600000000001</v>
      </c>
      <c r="K630" s="46"/>
    </row>
    <row r="631" spans="1:11" s="4" customFormat="1" ht="23.25" x14ac:dyDescent="0.25">
      <c r="A631" s="5" t="s">
        <v>1003</v>
      </c>
      <c r="B631" s="6" t="s">
        <v>1165</v>
      </c>
      <c r="C631" s="7" t="s">
        <v>5</v>
      </c>
      <c r="D631" s="7">
        <v>2</v>
      </c>
      <c r="E631" s="18">
        <v>629.32000000000005</v>
      </c>
      <c r="F631" s="19">
        <f t="shared" si="22"/>
        <v>1258.6400000000001</v>
      </c>
      <c r="H631" s="37">
        <v>1</v>
      </c>
      <c r="I631" s="39">
        <f t="shared" si="21"/>
        <v>1258.6400000000001</v>
      </c>
      <c r="K631" s="46"/>
    </row>
    <row r="632" spans="1:11" s="4" customFormat="1" ht="23.25" x14ac:dyDescent="0.25">
      <c r="A632" s="5" t="s">
        <v>1004</v>
      </c>
      <c r="B632" s="6" t="s">
        <v>1166</v>
      </c>
      <c r="C632" s="7" t="s">
        <v>5</v>
      </c>
      <c r="D632" s="7">
        <v>12</v>
      </c>
      <c r="E632" s="18">
        <v>318.85000000000002</v>
      </c>
      <c r="F632" s="19">
        <f t="shared" si="22"/>
        <v>3826.2000000000003</v>
      </c>
      <c r="H632" s="40">
        <v>1</v>
      </c>
      <c r="I632" s="39">
        <f t="shared" si="21"/>
        <v>3826.2000000000003</v>
      </c>
      <c r="K632" s="46"/>
    </row>
    <row r="633" spans="1:11" s="4" customFormat="1" ht="23.25" x14ac:dyDescent="0.25">
      <c r="A633" s="5" t="s">
        <v>1005</v>
      </c>
      <c r="B633" s="6" t="s">
        <v>1167</v>
      </c>
      <c r="C633" s="7" t="s">
        <v>5</v>
      </c>
      <c r="D633" s="7">
        <v>3</v>
      </c>
      <c r="E633" s="18">
        <v>472.62</v>
      </c>
      <c r="F633" s="19">
        <f t="shared" si="22"/>
        <v>1417.8600000000001</v>
      </c>
      <c r="H633" s="37">
        <v>1</v>
      </c>
      <c r="I633" s="39">
        <f t="shared" si="21"/>
        <v>1417.8600000000001</v>
      </c>
      <c r="K633" s="46"/>
    </row>
    <row r="634" spans="1:11" s="4" customFormat="1" ht="23.25" x14ac:dyDescent="0.25">
      <c r="A634" s="5" t="s">
        <v>1021</v>
      </c>
      <c r="B634" s="6" t="s">
        <v>1168</v>
      </c>
      <c r="C634" s="7" t="s">
        <v>5</v>
      </c>
      <c r="D634" s="7">
        <v>2</v>
      </c>
      <c r="E634" s="18">
        <v>629.32000000000005</v>
      </c>
      <c r="F634" s="19">
        <f t="shared" si="22"/>
        <v>1258.6400000000001</v>
      </c>
      <c r="H634" s="40">
        <v>1</v>
      </c>
      <c r="I634" s="39">
        <f t="shared" si="21"/>
        <v>1258.6400000000001</v>
      </c>
      <c r="K634" s="46"/>
    </row>
    <row r="635" spans="1:11" s="4" customFormat="1" ht="23.25" x14ac:dyDescent="0.25">
      <c r="A635" s="5" t="s">
        <v>1006</v>
      </c>
      <c r="B635" s="6" t="s">
        <v>1169</v>
      </c>
      <c r="C635" s="7" t="s">
        <v>5</v>
      </c>
      <c r="D635" s="7">
        <v>12</v>
      </c>
      <c r="E635" s="18">
        <v>155.53</v>
      </c>
      <c r="F635" s="19">
        <f t="shared" si="22"/>
        <v>1866.3600000000001</v>
      </c>
      <c r="H635" s="40">
        <v>1</v>
      </c>
      <c r="I635" s="39">
        <f t="shared" si="21"/>
        <v>1866.3600000000001</v>
      </c>
      <c r="K635" s="46"/>
    </row>
    <row r="636" spans="1:11" s="4" customFormat="1" ht="23.25" x14ac:dyDescent="0.25">
      <c r="A636" s="5" t="s">
        <v>1007</v>
      </c>
      <c r="B636" s="6" t="s">
        <v>1250</v>
      </c>
      <c r="C636" s="7" t="s">
        <v>5</v>
      </c>
      <c r="D636" s="7">
        <v>3</v>
      </c>
      <c r="E636" s="18">
        <v>472.62</v>
      </c>
      <c r="F636" s="19">
        <f t="shared" si="22"/>
        <v>1417.8600000000001</v>
      </c>
      <c r="H636" s="37">
        <v>1</v>
      </c>
      <c r="I636" s="39">
        <f t="shared" si="21"/>
        <v>1417.8600000000001</v>
      </c>
      <c r="K636" s="46"/>
    </row>
    <row r="637" spans="1:11" s="4" customFormat="1" ht="23.25" x14ac:dyDescent="0.25">
      <c r="A637" s="5" t="s">
        <v>1008</v>
      </c>
      <c r="B637" s="6" t="s">
        <v>1170</v>
      </c>
      <c r="C637" s="7" t="s">
        <v>5</v>
      </c>
      <c r="D637" s="7">
        <v>2</v>
      </c>
      <c r="E637" s="18">
        <v>629.32000000000005</v>
      </c>
      <c r="F637" s="19">
        <f t="shared" si="22"/>
        <v>1258.6400000000001</v>
      </c>
      <c r="H637" s="40">
        <v>1</v>
      </c>
      <c r="I637" s="39">
        <f t="shared" si="21"/>
        <v>1258.6400000000001</v>
      </c>
      <c r="K637" s="46"/>
    </row>
    <row r="638" spans="1:11" s="4" customFormat="1" ht="23.25" x14ac:dyDescent="0.25">
      <c r="A638" s="5" t="s">
        <v>1022</v>
      </c>
      <c r="B638" s="6" t="s">
        <v>1171</v>
      </c>
      <c r="C638" s="7" t="s">
        <v>5</v>
      </c>
      <c r="D638" s="7">
        <v>12</v>
      </c>
      <c r="E638" s="18">
        <v>155.53</v>
      </c>
      <c r="F638" s="19">
        <f t="shared" si="22"/>
        <v>1866.3600000000001</v>
      </c>
      <c r="H638" s="37">
        <v>1</v>
      </c>
      <c r="I638" s="39">
        <f t="shared" si="21"/>
        <v>1866.3600000000001</v>
      </c>
      <c r="K638" s="46"/>
    </row>
    <row r="639" spans="1:11" s="4" customFormat="1" ht="23.25" x14ac:dyDescent="0.25">
      <c r="A639" s="5" t="s">
        <v>1009</v>
      </c>
      <c r="B639" s="6" t="s">
        <v>1172</v>
      </c>
      <c r="C639" s="7" t="s">
        <v>5</v>
      </c>
      <c r="D639" s="7">
        <v>3</v>
      </c>
      <c r="E639" s="18">
        <v>318.85000000000002</v>
      </c>
      <c r="F639" s="19">
        <f t="shared" si="22"/>
        <v>956.55000000000007</v>
      </c>
      <c r="H639" s="40">
        <v>1</v>
      </c>
      <c r="I639" s="39">
        <f t="shared" si="21"/>
        <v>956.55000000000007</v>
      </c>
      <c r="K639" s="46"/>
    </row>
    <row r="640" spans="1:11" s="4" customFormat="1" ht="23.25" x14ac:dyDescent="0.25">
      <c r="A640" s="5" t="s">
        <v>1010</v>
      </c>
      <c r="B640" s="6" t="s">
        <v>1251</v>
      </c>
      <c r="C640" s="7" t="s">
        <v>5</v>
      </c>
      <c r="D640" s="7">
        <v>2</v>
      </c>
      <c r="E640" s="18">
        <v>472.62</v>
      </c>
      <c r="F640" s="19">
        <f t="shared" si="22"/>
        <v>945.24</v>
      </c>
      <c r="H640" s="40">
        <v>1</v>
      </c>
      <c r="I640" s="39">
        <f t="shared" ref="I640:I700" si="23">H640*F640</f>
        <v>945.24</v>
      </c>
      <c r="K640" s="46"/>
    </row>
    <row r="641" spans="1:11" s="4" customFormat="1" ht="23.25" x14ac:dyDescent="0.25">
      <c r="A641" s="5" t="s">
        <v>1011</v>
      </c>
      <c r="B641" s="6" t="s">
        <v>1252</v>
      </c>
      <c r="C641" s="7" t="s">
        <v>5</v>
      </c>
      <c r="D641" s="7">
        <v>12</v>
      </c>
      <c r="E641" s="18">
        <v>155.53</v>
      </c>
      <c r="F641" s="19">
        <f t="shared" si="22"/>
        <v>1866.3600000000001</v>
      </c>
      <c r="H641" s="37">
        <v>1</v>
      </c>
      <c r="I641" s="39">
        <f t="shared" si="23"/>
        <v>1866.3600000000001</v>
      </c>
      <c r="K641" s="46"/>
    </row>
    <row r="642" spans="1:11" s="4" customFormat="1" ht="23.25" x14ac:dyDescent="0.25">
      <c r="A642" s="5" t="s">
        <v>1023</v>
      </c>
      <c r="B642" s="6" t="s">
        <v>1173</v>
      </c>
      <c r="C642" s="7" t="s">
        <v>5</v>
      </c>
      <c r="D642" s="7">
        <v>3</v>
      </c>
      <c r="E642" s="18">
        <v>318.85000000000002</v>
      </c>
      <c r="F642" s="19">
        <f t="shared" si="22"/>
        <v>956.55000000000007</v>
      </c>
      <c r="H642" s="40">
        <v>1</v>
      </c>
      <c r="I642" s="39">
        <f t="shared" si="23"/>
        <v>956.55000000000007</v>
      </c>
      <c r="K642" s="46"/>
    </row>
    <row r="643" spans="1:11" s="4" customFormat="1" ht="23.25" x14ac:dyDescent="0.25">
      <c r="A643" s="5" t="s">
        <v>1012</v>
      </c>
      <c r="B643" s="6" t="s">
        <v>1174</v>
      </c>
      <c r="C643" s="7" t="s">
        <v>5</v>
      </c>
      <c r="D643" s="7">
        <v>2</v>
      </c>
      <c r="E643" s="18">
        <v>472.62</v>
      </c>
      <c r="F643" s="19">
        <f t="shared" si="22"/>
        <v>945.24</v>
      </c>
      <c r="H643" s="37">
        <v>1</v>
      </c>
      <c r="I643" s="39">
        <f t="shared" si="23"/>
        <v>945.24</v>
      </c>
      <c r="K643" s="46"/>
    </row>
    <row r="644" spans="1:11" s="4" customFormat="1" ht="23.25" x14ac:dyDescent="0.25">
      <c r="A644" s="5" t="s">
        <v>1013</v>
      </c>
      <c r="B644" s="6" t="s">
        <v>1175</v>
      </c>
      <c r="C644" s="7" t="s">
        <v>5</v>
      </c>
      <c r="D644" s="7">
        <v>12</v>
      </c>
      <c r="E644" s="18">
        <v>155.53</v>
      </c>
      <c r="F644" s="19">
        <f t="shared" si="22"/>
        <v>1866.3600000000001</v>
      </c>
      <c r="H644" s="40">
        <v>1</v>
      </c>
      <c r="I644" s="39">
        <f t="shared" si="23"/>
        <v>1866.3600000000001</v>
      </c>
      <c r="K644" s="46"/>
    </row>
    <row r="645" spans="1:11" s="4" customFormat="1" ht="23.25" x14ac:dyDescent="0.25">
      <c r="A645" s="5" t="s">
        <v>1014</v>
      </c>
      <c r="B645" s="6" t="s">
        <v>1176</v>
      </c>
      <c r="C645" s="7" t="s">
        <v>5</v>
      </c>
      <c r="D645" s="7">
        <v>3</v>
      </c>
      <c r="E645" s="18">
        <v>318.85000000000002</v>
      </c>
      <c r="F645" s="19">
        <f t="shared" si="22"/>
        <v>956.55000000000007</v>
      </c>
      <c r="H645" s="40">
        <v>1</v>
      </c>
      <c r="I645" s="39">
        <f t="shared" si="23"/>
        <v>956.55000000000007</v>
      </c>
      <c r="K645" s="46"/>
    </row>
    <row r="646" spans="1:11" s="4" customFormat="1" ht="23.25" x14ac:dyDescent="0.25">
      <c r="A646" s="5" t="s">
        <v>1024</v>
      </c>
      <c r="B646" s="6" t="s">
        <v>1177</v>
      </c>
      <c r="C646" s="7" t="s">
        <v>5</v>
      </c>
      <c r="D646" s="7">
        <v>2</v>
      </c>
      <c r="E646" s="18">
        <v>472.62</v>
      </c>
      <c r="F646" s="19">
        <f t="shared" si="22"/>
        <v>945.24</v>
      </c>
      <c r="H646" s="37">
        <v>1</v>
      </c>
      <c r="I646" s="39">
        <f t="shared" si="23"/>
        <v>945.24</v>
      </c>
      <c r="K646" s="46"/>
    </row>
    <row r="647" spans="1:11" s="4" customFormat="1" ht="23.25" x14ac:dyDescent="0.25">
      <c r="A647" s="5" t="s">
        <v>1015</v>
      </c>
      <c r="B647" s="6" t="s">
        <v>1178</v>
      </c>
      <c r="C647" s="7" t="s">
        <v>5</v>
      </c>
      <c r="D647" s="7">
        <v>17</v>
      </c>
      <c r="E647" s="18">
        <v>318.85000000000002</v>
      </c>
      <c r="F647" s="19">
        <f t="shared" si="22"/>
        <v>5420.4500000000007</v>
      </c>
      <c r="H647" s="40">
        <v>1</v>
      </c>
      <c r="I647" s="39">
        <f t="shared" si="23"/>
        <v>5420.4500000000007</v>
      </c>
      <c r="K647" s="46"/>
    </row>
    <row r="648" spans="1:11" s="4" customFormat="1" ht="23.25" x14ac:dyDescent="0.25">
      <c r="A648" s="5" t="s">
        <v>1016</v>
      </c>
      <c r="B648" s="6" t="s">
        <v>1179</v>
      </c>
      <c r="C648" s="7" t="s">
        <v>5</v>
      </c>
      <c r="D648" s="7">
        <v>17</v>
      </c>
      <c r="E648" s="18">
        <v>204.34</v>
      </c>
      <c r="F648" s="19">
        <f t="shared" si="22"/>
        <v>3473.78</v>
      </c>
      <c r="H648" s="37">
        <v>1</v>
      </c>
      <c r="I648" s="39">
        <f t="shared" si="23"/>
        <v>3473.78</v>
      </c>
      <c r="K648" s="46"/>
    </row>
    <row r="649" spans="1:11" s="4" customFormat="1" ht="23.25" x14ac:dyDescent="0.25">
      <c r="A649" s="5" t="s">
        <v>1017</v>
      </c>
      <c r="B649" s="6" t="s">
        <v>1180</v>
      </c>
      <c r="C649" s="7" t="s">
        <v>5</v>
      </c>
      <c r="D649" s="7">
        <v>12</v>
      </c>
      <c r="E649" s="18">
        <v>244.29</v>
      </c>
      <c r="F649" s="19">
        <f t="shared" si="22"/>
        <v>2931.48</v>
      </c>
      <c r="H649" s="40">
        <v>1</v>
      </c>
      <c r="I649" s="39">
        <f t="shared" si="23"/>
        <v>2931.48</v>
      </c>
      <c r="K649" s="46"/>
    </row>
    <row r="650" spans="1:11" s="4" customFormat="1" ht="23.25" x14ac:dyDescent="0.25">
      <c r="A650" s="5" t="s">
        <v>1025</v>
      </c>
      <c r="B650" s="6" t="s">
        <v>1181</v>
      </c>
      <c r="C650" s="7" t="s">
        <v>5</v>
      </c>
      <c r="D650" s="7">
        <v>3</v>
      </c>
      <c r="E650" s="18">
        <v>623.08000000000004</v>
      </c>
      <c r="F650" s="19">
        <f t="shared" si="22"/>
        <v>1869.2400000000002</v>
      </c>
      <c r="H650" s="40">
        <v>1</v>
      </c>
      <c r="I650" s="39">
        <f t="shared" si="23"/>
        <v>1869.2400000000002</v>
      </c>
      <c r="K650" s="46"/>
    </row>
    <row r="651" spans="1:11" s="4" customFormat="1" ht="23.25" x14ac:dyDescent="0.25">
      <c r="A651" s="5" t="s">
        <v>1026</v>
      </c>
      <c r="B651" s="6" t="s">
        <v>1195</v>
      </c>
      <c r="C651" s="7" t="s">
        <v>5</v>
      </c>
      <c r="D651" s="7">
        <v>2</v>
      </c>
      <c r="E651" s="18">
        <v>903.31</v>
      </c>
      <c r="F651" s="19">
        <f t="shared" si="22"/>
        <v>1806.62</v>
      </c>
      <c r="H651" s="37">
        <v>1</v>
      </c>
      <c r="I651" s="39">
        <f t="shared" si="23"/>
        <v>1806.62</v>
      </c>
      <c r="K651" s="46"/>
    </row>
    <row r="652" spans="1:11" s="4" customFormat="1" ht="23.25" x14ac:dyDescent="0.25">
      <c r="A652" s="5" t="s">
        <v>1027</v>
      </c>
      <c r="B652" s="6" t="s">
        <v>1253</v>
      </c>
      <c r="C652" s="7" t="s">
        <v>5</v>
      </c>
      <c r="D652" s="7">
        <v>12</v>
      </c>
      <c r="E652" s="18">
        <v>241.38</v>
      </c>
      <c r="F652" s="19">
        <f t="shared" si="22"/>
        <v>2896.56</v>
      </c>
      <c r="H652" s="40">
        <v>1</v>
      </c>
      <c r="I652" s="39">
        <f t="shared" si="23"/>
        <v>2896.56</v>
      </c>
      <c r="K652" s="46"/>
    </row>
    <row r="653" spans="1:11" s="4" customFormat="1" ht="23.25" x14ac:dyDescent="0.25">
      <c r="A653" s="5" t="s">
        <v>1028</v>
      </c>
      <c r="B653" s="6" t="s">
        <v>1182</v>
      </c>
      <c r="C653" s="7" t="s">
        <v>5</v>
      </c>
      <c r="D653" s="7">
        <v>3</v>
      </c>
      <c r="E653" s="18">
        <v>777.21</v>
      </c>
      <c r="F653" s="19">
        <f t="shared" si="22"/>
        <v>2331.63</v>
      </c>
      <c r="H653" s="37">
        <v>1</v>
      </c>
      <c r="I653" s="39">
        <f t="shared" si="23"/>
        <v>2331.63</v>
      </c>
      <c r="K653" s="46"/>
    </row>
    <row r="654" spans="1:11" s="4" customFormat="1" ht="23.25" x14ac:dyDescent="0.25">
      <c r="A654" s="5" t="s">
        <v>1029</v>
      </c>
      <c r="B654" s="6" t="s">
        <v>1183</v>
      </c>
      <c r="C654" s="7" t="s">
        <v>5</v>
      </c>
      <c r="D654" s="7">
        <v>2</v>
      </c>
      <c r="E654" s="18">
        <v>1289.23</v>
      </c>
      <c r="F654" s="19">
        <f t="shared" si="22"/>
        <v>2578.46</v>
      </c>
      <c r="H654" s="40">
        <v>1</v>
      </c>
      <c r="I654" s="39">
        <f t="shared" si="23"/>
        <v>2578.46</v>
      </c>
      <c r="K654" s="46"/>
    </row>
    <row r="655" spans="1:11" s="4" customFormat="1" ht="23.25" x14ac:dyDescent="0.25">
      <c r="A655" s="5" t="s">
        <v>1030</v>
      </c>
      <c r="B655" s="6" t="s">
        <v>1184</v>
      </c>
      <c r="C655" s="7" t="s">
        <v>5</v>
      </c>
      <c r="D655" s="7">
        <v>12</v>
      </c>
      <c r="E655" s="18">
        <v>241.38</v>
      </c>
      <c r="F655" s="19">
        <f t="shared" si="22"/>
        <v>2896.56</v>
      </c>
      <c r="H655" s="40">
        <v>1</v>
      </c>
      <c r="I655" s="39">
        <f t="shared" si="23"/>
        <v>2896.56</v>
      </c>
      <c r="K655" s="46"/>
    </row>
    <row r="656" spans="1:11" s="4" customFormat="1" ht="23.25" x14ac:dyDescent="0.25">
      <c r="A656" s="5" t="s">
        <v>1031</v>
      </c>
      <c r="B656" s="6" t="s">
        <v>1185</v>
      </c>
      <c r="C656" s="7" t="s">
        <v>5</v>
      </c>
      <c r="D656" s="7">
        <v>3</v>
      </c>
      <c r="E656" s="18">
        <v>777.21</v>
      </c>
      <c r="F656" s="19">
        <f t="shared" si="22"/>
        <v>2331.63</v>
      </c>
      <c r="H656" s="37">
        <v>1</v>
      </c>
      <c r="I656" s="39">
        <f t="shared" si="23"/>
        <v>2331.63</v>
      </c>
      <c r="K656" s="46"/>
    </row>
    <row r="657" spans="1:11" s="4" customFormat="1" ht="23.25" x14ac:dyDescent="0.25">
      <c r="A657" s="5" t="s">
        <v>1032</v>
      </c>
      <c r="B657" s="6" t="s">
        <v>1254</v>
      </c>
      <c r="C657" s="7" t="s">
        <v>5</v>
      </c>
      <c r="D657" s="7">
        <v>2</v>
      </c>
      <c r="E657" s="18">
        <v>1289.23</v>
      </c>
      <c r="F657" s="19">
        <f t="shared" si="22"/>
        <v>2578.46</v>
      </c>
      <c r="H657" s="40">
        <v>1</v>
      </c>
      <c r="I657" s="39">
        <f t="shared" si="23"/>
        <v>2578.46</v>
      </c>
      <c r="K657" s="46"/>
    </row>
    <row r="658" spans="1:11" s="4" customFormat="1" ht="23.25" x14ac:dyDescent="0.25">
      <c r="A658" s="5" t="s">
        <v>1033</v>
      </c>
      <c r="B658" s="6" t="s">
        <v>1186</v>
      </c>
      <c r="C658" s="7" t="s">
        <v>5</v>
      </c>
      <c r="D658" s="7">
        <v>17</v>
      </c>
      <c r="E658" s="18">
        <v>155.53</v>
      </c>
      <c r="F658" s="19">
        <f t="shared" si="22"/>
        <v>2644.01</v>
      </c>
      <c r="H658" s="37">
        <v>1</v>
      </c>
      <c r="I658" s="39">
        <f t="shared" si="23"/>
        <v>2644.01</v>
      </c>
      <c r="K658" s="46"/>
    </row>
    <row r="659" spans="1:11" s="4" customFormat="1" ht="23.25" x14ac:dyDescent="0.25">
      <c r="A659" s="5" t="s">
        <v>1034</v>
      </c>
      <c r="B659" s="6" t="s">
        <v>1255</v>
      </c>
      <c r="C659" s="7" t="s">
        <v>5</v>
      </c>
      <c r="D659" s="7">
        <v>12</v>
      </c>
      <c r="E659" s="18">
        <v>155.53</v>
      </c>
      <c r="F659" s="19">
        <f t="shared" si="22"/>
        <v>1866.3600000000001</v>
      </c>
      <c r="H659" s="40">
        <v>1</v>
      </c>
      <c r="I659" s="39">
        <f t="shared" si="23"/>
        <v>1866.3600000000001</v>
      </c>
      <c r="K659" s="46"/>
    </row>
    <row r="660" spans="1:11" s="4" customFormat="1" ht="23.25" x14ac:dyDescent="0.25">
      <c r="A660" s="5" t="s">
        <v>1035</v>
      </c>
      <c r="B660" s="6" t="s">
        <v>1187</v>
      </c>
      <c r="C660" s="7" t="s">
        <v>5</v>
      </c>
      <c r="D660" s="7">
        <v>3</v>
      </c>
      <c r="E660" s="18">
        <v>472.62</v>
      </c>
      <c r="F660" s="19">
        <f t="shared" si="22"/>
        <v>1417.8600000000001</v>
      </c>
      <c r="H660" s="40">
        <v>1</v>
      </c>
      <c r="I660" s="39">
        <f t="shared" si="23"/>
        <v>1417.8600000000001</v>
      </c>
      <c r="K660" s="46"/>
    </row>
    <row r="661" spans="1:11" s="4" customFormat="1" ht="23.25" x14ac:dyDescent="0.25">
      <c r="A661" s="5" t="s">
        <v>1036</v>
      </c>
      <c r="B661" s="6" t="s">
        <v>1188</v>
      </c>
      <c r="C661" s="7" t="s">
        <v>5</v>
      </c>
      <c r="D661" s="7">
        <v>2</v>
      </c>
      <c r="E661" s="18">
        <v>943.03</v>
      </c>
      <c r="F661" s="19">
        <f t="shared" si="22"/>
        <v>1886.06</v>
      </c>
      <c r="H661" s="37">
        <v>1</v>
      </c>
      <c r="I661" s="39">
        <f t="shared" si="23"/>
        <v>1886.06</v>
      </c>
      <c r="K661" s="46"/>
    </row>
    <row r="662" spans="1:11" s="4" customFormat="1" ht="23.25" x14ac:dyDescent="0.25">
      <c r="A662" s="5" t="s">
        <v>1037</v>
      </c>
      <c r="B662" s="6" t="s">
        <v>1189</v>
      </c>
      <c r="C662" s="7" t="s">
        <v>5</v>
      </c>
      <c r="D662" s="7">
        <v>17</v>
      </c>
      <c r="E662" s="18">
        <v>629.32000000000005</v>
      </c>
      <c r="F662" s="19">
        <f t="shared" si="22"/>
        <v>10698.44</v>
      </c>
      <c r="H662" s="40">
        <v>1</v>
      </c>
      <c r="I662" s="39">
        <f t="shared" si="23"/>
        <v>10698.44</v>
      </c>
      <c r="K662" s="46"/>
    </row>
    <row r="663" spans="1:11" s="4" customFormat="1" ht="23.25" x14ac:dyDescent="0.25">
      <c r="A663" s="5" t="s">
        <v>1038</v>
      </c>
      <c r="B663" s="6" t="s">
        <v>1256</v>
      </c>
      <c r="C663" s="7" t="s">
        <v>5</v>
      </c>
      <c r="D663" s="7">
        <v>12</v>
      </c>
      <c r="E663" s="18">
        <v>155.53</v>
      </c>
      <c r="F663" s="19">
        <f t="shared" si="22"/>
        <v>1866.3600000000001</v>
      </c>
      <c r="H663" s="37">
        <v>1</v>
      </c>
      <c r="I663" s="39">
        <f t="shared" si="23"/>
        <v>1866.3600000000001</v>
      </c>
      <c r="K663" s="46"/>
    </row>
    <row r="664" spans="1:11" s="4" customFormat="1" ht="23.25" x14ac:dyDescent="0.25">
      <c r="A664" s="5" t="s">
        <v>1039</v>
      </c>
      <c r="B664" s="6" t="s">
        <v>1190</v>
      </c>
      <c r="C664" s="7" t="s">
        <v>5</v>
      </c>
      <c r="D664" s="7">
        <v>3</v>
      </c>
      <c r="E664" s="18">
        <v>318.85000000000002</v>
      </c>
      <c r="F664" s="19">
        <f t="shared" si="22"/>
        <v>956.55000000000007</v>
      </c>
      <c r="H664" s="40">
        <v>1</v>
      </c>
      <c r="I664" s="39">
        <f t="shared" si="23"/>
        <v>956.55000000000007</v>
      </c>
      <c r="K664" s="46"/>
    </row>
    <row r="665" spans="1:11" s="4" customFormat="1" ht="23.25" x14ac:dyDescent="0.25">
      <c r="A665" s="5" t="s">
        <v>1040</v>
      </c>
      <c r="B665" s="6" t="s">
        <v>1191</v>
      </c>
      <c r="C665" s="7" t="s">
        <v>5</v>
      </c>
      <c r="D665" s="7">
        <v>2</v>
      </c>
      <c r="E665" s="18">
        <v>629.32000000000005</v>
      </c>
      <c r="F665" s="19">
        <f t="shared" si="22"/>
        <v>1258.6400000000001</v>
      </c>
      <c r="H665" s="40">
        <v>1</v>
      </c>
      <c r="I665" s="39">
        <f t="shared" si="23"/>
        <v>1258.6400000000001</v>
      </c>
      <c r="K665" s="46"/>
    </row>
    <row r="666" spans="1:11" s="4" customFormat="1" ht="23.25" x14ac:dyDescent="0.25">
      <c r="A666" s="5" t="s">
        <v>1041</v>
      </c>
      <c r="B666" s="6" t="s">
        <v>1192</v>
      </c>
      <c r="C666" s="7" t="s">
        <v>5</v>
      </c>
      <c r="D666" s="7">
        <v>12</v>
      </c>
      <c r="E666" s="18">
        <v>155.53</v>
      </c>
      <c r="F666" s="19">
        <f t="shared" si="22"/>
        <v>1866.3600000000001</v>
      </c>
      <c r="H666" s="37">
        <v>1</v>
      </c>
      <c r="I666" s="39">
        <f t="shared" si="23"/>
        <v>1866.3600000000001</v>
      </c>
      <c r="K666" s="46"/>
    </row>
    <row r="667" spans="1:11" s="4" customFormat="1" ht="23.25" x14ac:dyDescent="0.25">
      <c r="A667" s="5" t="s">
        <v>1042</v>
      </c>
      <c r="B667" s="6" t="s">
        <v>1193</v>
      </c>
      <c r="C667" s="7" t="s">
        <v>5</v>
      </c>
      <c r="D667" s="7">
        <v>3</v>
      </c>
      <c r="E667" s="18">
        <v>629.32000000000005</v>
      </c>
      <c r="F667" s="19">
        <f t="shared" si="22"/>
        <v>1887.96</v>
      </c>
      <c r="H667" s="40">
        <v>1</v>
      </c>
      <c r="I667" s="39">
        <f t="shared" si="23"/>
        <v>1887.96</v>
      </c>
      <c r="K667" s="46"/>
    </row>
    <row r="668" spans="1:11" s="4" customFormat="1" ht="23.25" x14ac:dyDescent="0.25">
      <c r="A668" s="5" t="s">
        <v>1043</v>
      </c>
      <c r="B668" s="6" t="s">
        <v>1194</v>
      </c>
      <c r="C668" s="7" t="s">
        <v>5</v>
      </c>
      <c r="D668" s="7">
        <v>2</v>
      </c>
      <c r="E668" s="18">
        <v>943.03</v>
      </c>
      <c r="F668" s="19">
        <f t="shared" si="22"/>
        <v>1886.06</v>
      </c>
      <c r="H668" s="37">
        <v>1</v>
      </c>
      <c r="I668" s="39">
        <f t="shared" si="23"/>
        <v>1886.06</v>
      </c>
      <c r="K668" s="46"/>
    </row>
    <row r="669" spans="1:11" s="4" customFormat="1" ht="23.25" x14ac:dyDescent="0.25">
      <c r="A669" s="5" t="s">
        <v>1008</v>
      </c>
      <c r="B669" s="6" t="s">
        <v>477</v>
      </c>
      <c r="C669" s="7" t="s">
        <v>10</v>
      </c>
      <c r="D669" s="7">
        <v>2</v>
      </c>
      <c r="E669" s="18">
        <v>777.10248016877983</v>
      </c>
      <c r="F669" s="19">
        <f t="shared" si="22"/>
        <v>1554.2049603375597</v>
      </c>
      <c r="H669" s="40">
        <v>1</v>
      </c>
      <c r="I669" s="39">
        <f t="shared" si="23"/>
        <v>1554.2049603375597</v>
      </c>
      <c r="K669" s="46"/>
    </row>
    <row r="670" spans="1:11" s="4" customFormat="1" ht="23.25" x14ac:dyDescent="0.25">
      <c r="A670" s="5" t="s">
        <v>1022</v>
      </c>
      <c r="B670" s="6" t="s">
        <v>478</v>
      </c>
      <c r="C670" s="7" t="s">
        <v>10</v>
      </c>
      <c r="D670" s="7">
        <v>12</v>
      </c>
      <c r="E670" s="18">
        <v>194.27562004219496</v>
      </c>
      <c r="F670" s="19">
        <f t="shared" si="22"/>
        <v>2331.3074405063394</v>
      </c>
      <c r="H670" s="40">
        <v>1</v>
      </c>
      <c r="I670" s="39">
        <f t="shared" si="23"/>
        <v>2331.3074405063394</v>
      </c>
      <c r="K670" s="46"/>
    </row>
    <row r="671" spans="1:11" s="4" customFormat="1" ht="23.25" x14ac:dyDescent="0.25">
      <c r="A671" s="5" t="s">
        <v>1009</v>
      </c>
      <c r="B671" s="6" t="s">
        <v>479</v>
      </c>
      <c r="C671" s="7" t="s">
        <v>10</v>
      </c>
      <c r="D671" s="7">
        <v>3</v>
      </c>
      <c r="E671" s="18">
        <v>388.55124008438992</v>
      </c>
      <c r="F671" s="19">
        <f t="shared" si="22"/>
        <v>1165.6537202531697</v>
      </c>
      <c r="H671" s="37">
        <v>1</v>
      </c>
      <c r="I671" s="39">
        <f t="shared" si="23"/>
        <v>1165.6537202531697</v>
      </c>
      <c r="K671" s="46"/>
    </row>
    <row r="672" spans="1:11" s="4" customFormat="1" ht="23.25" x14ac:dyDescent="0.25">
      <c r="A672" s="5" t="s">
        <v>1010</v>
      </c>
      <c r="B672" s="6" t="s">
        <v>480</v>
      </c>
      <c r="C672" s="7" t="s">
        <v>10</v>
      </c>
      <c r="D672" s="7">
        <v>2</v>
      </c>
      <c r="E672" s="18">
        <v>582.82686012658485</v>
      </c>
      <c r="F672" s="19">
        <f t="shared" si="22"/>
        <v>1165.6537202531697</v>
      </c>
      <c r="H672" s="40">
        <v>1</v>
      </c>
      <c r="I672" s="39">
        <f t="shared" si="23"/>
        <v>1165.6537202531697</v>
      </c>
      <c r="K672" s="46"/>
    </row>
    <row r="673" spans="1:11" s="4" customFormat="1" ht="23.25" x14ac:dyDescent="0.25">
      <c r="A673" s="5" t="s">
        <v>1011</v>
      </c>
      <c r="B673" s="6" t="s">
        <v>481</v>
      </c>
      <c r="C673" s="7" t="s">
        <v>10</v>
      </c>
      <c r="D673" s="7">
        <v>12</v>
      </c>
      <c r="E673" s="18">
        <v>194.27562004219496</v>
      </c>
      <c r="F673" s="19">
        <f t="shared" ref="F673:F700" si="24">IFERROR(D673*E673,"")</f>
        <v>2331.3074405063394</v>
      </c>
      <c r="H673" s="37">
        <v>1</v>
      </c>
      <c r="I673" s="39">
        <f t="shared" si="23"/>
        <v>2331.3074405063394</v>
      </c>
      <c r="K673" s="46"/>
    </row>
    <row r="674" spans="1:11" s="4" customFormat="1" ht="23.25" x14ac:dyDescent="0.25">
      <c r="A674" s="5" t="s">
        <v>1023</v>
      </c>
      <c r="B674" s="6" t="s">
        <v>482</v>
      </c>
      <c r="C674" s="7" t="s">
        <v>10</v>
      </c>
      <c r="D674" s="7">
        <v>3</v>
      </c>
      <c r="E674" s="18">
        <v>388.55124008438992</v>
      </c>
      <c r="F674" s="19">
        <f t="shared" si="24"/>
        <v>1165.6537202531697</v>
      </c>
      <c r="H674" s="40">
        <v>1</v>
      </c>
      <c r="I674" s="39">
        <f t="shared" si="23"/>
        <v>1165.6537202531697</v>
      </c>
      <c r="K674" s="46"/>
    </row>
    <row r="675" spans="1:11" s="4" customFormat="1" ht="23.25" x14ac:dyDescent="0.25">
      <c r="A675" s="5" t="s">
        <v>1012</v>
      </c>
      <c r="B675" s="6" t="s">
        <v>483</v>
      </c>
      <c r="C675" s="7" t="s">
        <v>10</v>
      </c>
      <c r="D675" s="7">
        <v>2</v>
      </c>
      <c r="E675" s="18">
        <v>582.82686012658485</v>
      </c>
      <c r="F675" s="19">
        <f t="shared" si="24"/>
        <v>1165.6537202531697</v>
      </c>
      <c r="H675" s="40">
        <v>1</v>
      </c>
      <c r="I675" s="39">
        <f t="shared" si="23"/>
        <v>1165.6537202531697</v>
      </c>
      <c r="K675" s="46"/>
    </row>
    <row r="676" spans="1:11" s="4" customFormat="1" ht="23.25" x14ac:dyDescent="0.25">
      <c r="A676" s="5" t="s">
        <v>1013</v>
      </c>
      <c r="B676" s="6" t="s">
        <v>484</v>
      </c>
      <c r="C676" s="7" t="s">
        <v>10</v>
      </c>
      <c r="D676" s="7">
        <v>12</v>
      </c>
      <c r="E676" s="18">
        <v>194.27562004219496</v>
      </c>
      <c r="F676" s="19">
        <f t="shared" si="24"/>
        <v>2331.3074405063394</v>
      </c>
      <c r="H676" s="37">
        <v>1</v>
      </c>
      <c r="I676" s="39">
        <f t="shared" si="23"/>
        <v>2331.3074405063394</v>
      </c>
      <c r="K676" s="46"/>
    </row>
    <row r="677" spans="1:11" s="4" customFormat="1" ht="23.25" x14ac:dyDescent="0.25">
      <c r="A677" s="5" t="s">
        <v>1014</v>
      </c>
      <c r="B677" s="6" t="s">
        <v>485</v>
      </c>
      <c r="C677" s="7" t="s">
        <v>10</v>
      </c>
      <c r="D677" s="7">
        <v>3</v>
      </c>
      <c r="E677" s="18">
        <v>388.55124008438992</v>
      </c>
      <c r="F677" s="19">
        <f t="shared" si="24"/>
        <v>1165.6537202531697</v>
      </c>
      <c r="H677" s="40">
        <v>1</v>
      </c>
      <c r="I677" s="39">
        <f t="shared" si="23"/>
        <v>1165.6537202531697</v>
      </c>
      <c r="K677" s="46"/>
    </row>
    <row r="678" spans="1:11" s="4" customFormat="1" ht="23.25" x14ac:dyDescent="0.25">
      <c r="A678" s="5" t="s">
        <v>1024</v>
      </c>
      <c r="B678" s="6" t="s">
        <v>486</v>
      </c>
      <c r="C678" s="7" t="s">
        <v>10</v>
      </c>
      <c r="D678" s="7">
        <v>2</v>
      </c>
      <c r="E678" s="18">
        <v>582.82686012658485</v>
      </c>
      <c r="F678" s="19">
        <f t="shared" si="24"/>
        <v>1165.6537202531697</v>
      </c>
      <c r="H678" s="37">
        <v>1</v>
      </c>
      <c r="I678" s="39">
        <f t="shared" si="23"/>
        <v>1165.6537202531697</v>
      </c>
      <c r="K678" s="46"/>
    </row>
    <row r="679" spans="1:11" s="4" customFormat="1" ht="23.25" x14ac:dyDescent="0.25">
      <c r="A679" s="5" t="s">
        <v>1015</v>
      </c>
      <c r="B679" s="6" t="s">
        <v>487</v>
      </c>
      <c r="C679" s="7" t="s">
        <v>10</v>
      </c>
      <c r="D679" s="7">
        <v>17</v>
      </c>
      <c r="E679" s="18">
        <v>388.55124008438992</v>
      </c>
      <c r="F679" s="19">
        <f t="shared" si="24"/>
        <v>6605.3710814346286</v>
      </c>
      <c r="H679" s="40">
        <v>1</v>
      </c>
      <c r="I679" s="39">
        <f t="shared" si="23"/>
        <v>6605.3710814346286</v>
      </c>
      <c r="K679" s="46"/>
    </row>
    <row r="680" spans="1:11" s="4" customFormat="1" ht="23.25" x14ac:dyDescent="0.25">
      <c r="A680" s="5" t="s">
        <v>1016</v>
      </c>
      <c r="B680" s="6" t="s">
        <v>488</v>
      </c>
      <c r="C680" s="7" t="s">
        <v>10</v>
      </c>
      <c r="D680" s="7">
        <v>17</v>
      </c>
      <c r="E680" s="18">
        <v>249.07130774640379</v>
      </c>
      <c r="F680" s="19">
        <f t="shared" si="24"/>
        <v>4234.2122316888644</v>
      </c>
      <c r="H680" s="40">
        <v>1</v>
      </c>
      <c r="I680" s="39">
        <f t="shared" si="23"/>
        <v>4234.2122316888644</v>
      </c>
      <c r="K680" s="46"/>
    </row>
    <row r="681" spans="1:11" s="4" customFormat="1" ht="23.25" x14ac:dyDescent="0.25">
      <c r="A681" s="5" t="s">
        <v>1017</v>
      </c>
      <c r="B681" s="6" t="s">
        <v>489</v>
      </c>
      <c r="C681" s="7" t="s">
        <v>10</v>
      </c>
      <c r="D681" s="7">
        <v>12</v>
      </c>
      <c r="E681" s="18">
        <v>298.88556929568455</v>
      </c>
      <c r="F681" s="19">
        <f t="shared" si="24"/>
        <v>3586.6268315482148</v>
      </c>
      <c r="H681" s="37">
        <v>1</v>
      </c>
      <c r="I681" s="39">
        <f t="shared" si="23"/>
        <v>3586.6268315482148</v>
      </c>
      <c r="K681" s="46"/>
    </row>
    <row r="682" spans="1:11" s="4" customFormat="1" ht="23.25" x14ac:dyDescent="0.25">
      <c r="A682" s="5" t="s">
        <v>1025</v>
      </c>
      <c r="B682" s="6" t="s">
        <v>490</v>
      </c>
      <c r="C682" s="7" t="s">
        <v>10</v>
      </c>
      <c r="D682" s="7">
        <v>3</v>
      </c>
      <c r="E682" s="18">
        <v>772.12105401385168</v>
      </c>
      <c r="F682" s="19">
        <f t="shared" si="24"/>
        <v>2316.3631620415549</v>
      </c>
      <c r="H682" s="40">
        <v>1</v>
      </c>
      <c r="I682" s="39">
        <f t="shared" si="23"/>
        <v>2316.3631620415549</v>
      </c>
      <c r="K682" s="46"/>
    </row>
    <row r="683" spans="1:11" s="4" customFormat="1" ht="23.25" x14ac:dyDescent="0.25">
      <c r="A683" s="5" t="s">
        <v>1026</v>
      </c>
      <c r="B683" s="6" t="s">
        <v>491</v>
      </c>
      <c r="C683" s="7" t="s">
        <v>10</v>
      </c>
      <c r="D683" s="7">
        <v>2</v>
      </c>
      <c r="E683" s="18">
        <v>1805.7669811614273</v>
      </c>
      <c r="F683" s="19">
        <f t="shared" si="24"/>
        <v>3611.5339623228547</v>
      </c>
      <c r="H683" s="37">
        <v>1</v>
      </c>
      <c r="I683" s="39">
        <f t="shared" si="23"/>
        <v>3611.5339623228547</v>
      </c>
      <c r="K683" s="46"/>
    </row>
    <row r="684" spans="1:11" s="4" customFormat="1" ht="23.25" x14ac:dyDescent="0.25">
      <c r="A684" s="5" t="s">
        <v>1027</v>
      </c>
      <c r="B684" s="6" t="s">
        <v>492</v>
      </c>
      <c r="C684" s="7" t="s">
        <v>10</v>
      </c>
      <c r="D684" s="7">
        <v>12</v>
      </c>
      <c r="E684" s="18">
        <v>298.88556929568455</v>
      </c>
      <c r="F684" s="19">
        <f t="shared" si="24"/>
        <v>3586.6268315482148</v>
      </c>
      <c r="H684" s="40">
        <v>1</v>
      </c>
      <c r="I684" s="39">
        <f t="shared" si="23"/>
        <v>3586.6268315482148</v>
      </c>
      <c r="K684" s="46"/>
    </row>
    <row r="685" spans="1:11" s="4" customFormat="1" ht="23.25" x14ac:dyDescent="0.25">
      <c r="A685" s="5" t="s">
        <v>1028</v>
      </c>
      <c r="B685" s="6" t="s">
        <v>493</v>
      </c>
      <c r="C685" s="7" t="s">
        <v>10</v>
      </c>
      <c r="D685" s="7">
        <v>3</v>
      </c>
      <c r="E685" s="18">
        <v>971.37810021097471</v>
      </c>
      <c r="F685" s="19">
        <f t="shared" si="24"/>
        <v>2914.1343006329244</v>
      </c>
      <c r="H685" s="40">
        <v>1</v>
      </c>
      <c r="I685" s="39">
        <f t="shared" si="23"/>
        <v>2914.1343006329244</v>
      </c>
      <c r="K685" s="46"/>
    </row>
    <row r="686" spans="1:11" s="4" customFormat="1" ht="23.25" x14ac:dyDescent="0.25">
      <c r="A686" s="5" t="s">
        <v>1029</v>
      </c>
      <c r="B686" s="6" t="s">
        <v>494</v>
      </c>
      <c r="C686" s="7" t="s">
        <v>10</v>
      </c>
      <c r="D686" s="7">
        <v>2</v>
      </c>
      <c r="E686" s="18">
        <v>1594.0563695769843</v>
      </c>
      <c r="F686" s="19">
        <f t="shared" si="24"/>
        <v>3188.1127391539685</v>
      </c>
      <c r="H686" s="37">
        <v>1</v>
      </c>
      <c r="I686" s="39">
        <f t="shared" si="23"/>
        <v>3188.1127391539685</v>
      </c>
      <c r="K686" s="46"/>
    </row>
    <row r="687" spans="1:11" s="4" customFormat="1" ht="23.25" x14ac:dyDescent="0.25">
      <c r="A687" s="5" t="s">
        <v>1030</v>
      </c>
      <c r="B687" s="6" t="s">
        <v>495</v>
      </c>
      <c r="C687" s="7" t="s">
        <v>10</v>
      </c>
      <c r="D687" s="7">
        <v>12</v>
      </c>
      <c r="E687" s="18">
        <v>298.88556929568455</v>
      </c>
      <c r="F687" s="19">
        <f t="shared" si="24"/>
        <v>3586.6268315482148</v>
      </c>
      <c r="H687" s="40">
        <v>1</v>
      </c>
      <c r="I687" s="39">
        <f t="shared" si="23"/>
        <v>3586.6268315482148</v>
      </c>
      <c r="K687" s="46"/>
    </row>
    <row r="688" spans="1:11" s="4" customFormat="1" ht="23.25" x14ac:dyDescent="0.25">
      <c r="A688" s="5" t="s">
        <v>1031</v>
      </c>
      <c r="B688" s="6" t="s">
        <v>496</v>
      </c>
      <c r="C688" s="7" t="s">
        <v>10</v>
      </c>
      <c r="D688" s="7">
        <v>3</v>
      </c>
      <c r="E688" s="18">
        <v>971.37810021097471</v>
      </c>
      <c r="F688" s="19">
        <f t="shared" si="24"/>
        <v>2914.1343006329244</v>
      </c>
      <c r="H688" s="37">
        <v>1</v>
      </c>
      <c r="I688" s="39">
        <f t="shared" si="23"/>
        <v>2914.1343006329244</v>
      </c>
      <c r="K688" s="46"/>
    </row>
    <row r="689" spans="1:11" s="4" customFormat="1" ht="23.25" x14ac:dyDescent="0.25">
      <c r="A689" s="5" t="s">
        <v>1032</v>
      </c>
      <c r="B689" s="6" t="s">
        <v>497</v>
      </c>
      <c r="C689" s="7" t="s">
        <v>10</v>
      </c>
      <c r="D689" s="7">
        <v>2</v>
      </c>
      <c r="E689" s="18">
        <v>1594.0563695769843</v>
      </c>
      <c r="F689" s="19">
        <f t="shared" si="24"/>
        <v>3188.1127391539685</v>
      </c>
      <c r="H689" s="40">
        <v>1</v>
      </c>
      <c r="I689" s="39">
        <f t="shared" si="23"/>
        <v>3188.1127391539685</v>
      </c>
      <c r="K689" s="46"/>
    </row>
    <row r="690" spans="1:11" s="4" customFormat="1" ht="23.25" x14ac:dyDescent="0.25">
      <c r="A690" s="5" t="s">
        <v>1033</v>
      </c>
      <c r="B690" s="6" t="s">
        <v>498</v>
      </c>
      <c r="C690" s="7" t="s">
        <v>10</v>
      </c>
      <c r="D690" s="7">
        <v>17</v>
      </c>
      <c r="E690" s="18">
        <v>194.27562004219496</v>
      </c>
      <c r="F690" s="19">
        <f t="shared" si="24"/>
        <v>3302.6855407173143</v>
      </c>
      <c r="H690" s="40">
        <v>1</v>
      </c>
      <c r="I690" s="39">
        <f t="shared" si="23"/>
        <v>3302.6855407173143</v>
      </c>
      <c r="K690" s="46"/>
    </row>
    <row r="691" spans="1:11" s="4" customFormat="1" ht="23.25" x14ac:dyDescent="0.25">
      <c r="A691" s="5" t="s">
        <v>1034</v>
      </c>
      <c r="B691" s="6" t="s">
        <v>499</v>
      </c>
      <c r="C691" s="7" t="s">
        <v>10</v>
      </c>
      <c r="D691" s="7">
        <v>12</v>
      </c>
      <c r="E691" s="18">
        <v>194.27562004219496</v>
      </c>
      <c r="F691" s="19">
        <f t="shared" si="24"/>
        <v>2331.3074405063394</v>
      </c>
      <c r="H691" s="37">
        <v>1</v>
      </c>
      <c r="I691" s="39">
        <f t="shared" si="23"/>
        <v>2331.3074405063394</v>
      </c>
      <c r="K691" s="46"/>
    </row>
    <row r="692" spans="1:11" s="4" customFormat="1" ht="23.25" x14ac:dyDescent="0.25">
      <c r="A692" s="5" t="s">
        <v>1035</v>
      </c>
      <c r="B692" s="6" t="s">
        <v>500</v>
      </c>
      <c r="C692" s="7" t="s">
        <v>10</v>
      </c>
      <c r="D692" s="7">
        <v>3</v>
      </c>
      <c r="E692" s="18">
        <v>582.82686012658485</v>
      </c>
      <c r="F692" s="19">
        <f t="shared" si="24"/>
        <v>1748.4805803797544</v>
      </c>
      <c r="H692" s="40">
        <v>1</v>
      </c>
      <c r="I692" s="39">
        <f t="shared" si="23"/>
        <v>1748.4805803797544</v>
      </c>
      <c r="K692" s="46"/>
    </row>
    <row r="693" spans="1:11" s="4" customFormat="1" ht="23.25" x14ac:dyDescent="0.25">
      <c r="A693" s="5" t="s">
        <v>1036</v>
      </c>
      <c r="B693" s="6" t="s">
        <v>501</v>
      </c>
      <c r="C693" s="7" t="s">
        <v>10</v>
      </c>
      <c r="D693" s="7">
        <v>2</v>
      </c>
      <c r="E693" s="18">
        <v>1165.6537202531697</v>
      </c>
      <c r="F693" s="19">
        <f t="shared" si="24"/>
        <v>2331.3074405063394</v>
      </c>
      <c r="H693" s="37">
        <v>1</v>
      </c>
      <c r="I693" s="39">
        <f t="shared" si="23"/>
        <v>2331.3074405063394</v>
      </c>
      <c r="K693" s="46"/>
    </row>
    <row r="694" spans="1:11" s="4" customFormat="1" ht="23.25" x14ac:dyDescent="0.25">
      <c r="A694" s="5" t="s">
        <v>1037</v>
      </c>
      <c r="B694" s="6" t="s">
        <v>502</v>
      </c>
      <c r="C694" s="7" t="s">
        <v>10</v>
      </c>
      <c r="D694" s="7">
        <v>17</v>
      </c>
      <c r="E694" s="18">
        <v>777.10248016877983</v>
      </c>
      <c r="F694" s="19">
        <f t="shared" si="24"/>
        <v>13210.742162869257</v>
      </c>
      <c r="H694" s="40">
        <v>1</v>
      </c>
      <c r="I694" s="39">
        <f t="shared" si="23"/>
        <v>13210.742162869257</v>
      </c>
      <c r="K694" s="46"/>
    </row>
    <row r="695" spans="1:11" s="4" customFormat="1" ht="23.25" x14ac:dyDescent="0.25">
      <c r="A695" s="5" t="s">
        <v>1038</v>
      </c>
      <c r="B695" s="6" t="s">
        <v>503</v>
      </c>
      <c r="C695" s="7" t="s">
        <v>10</v>
      </c>
      <c r="D695" s="7">
        <v>12</v>
      </c>
      <c r="E695" s="18">
        <v>194.27562004219496</v>
      </c>
      <c r="F695" s="19">
        <f t="shared" si="24"/>
        <v>2331.3074405063394</v>
      </c>
      <c r="H695" s="40">
        <v>1</v>
      </c>
      <c r="I695" s="39">
        <f t="shared" si="23"/>
        <v>2331.3074405063394</v>
      </c>
      <c r="K695" s="46"/>
    </row>
    <row r="696" spans="1:11" s="4" customFormat="1" ht="23.25" x14ac:dyDescent="0.25">
      <c r="A696" s="5" t="s">
        <v>1039</v>
      </c>
      <c r="B696" s="6" t="s">
        <v>504</v>
      </c>
      <c r="C696" s="7" t="s">
        <v>10</v>
      </c>
      <c r="D696" s="7">
        <v>3</v>
      </c>
      <c r="E696" s="18">
        <v>388.55124008438992</v>
      </c>
      <c r="F696" s="19">
        <f t="shared" si="24"/>
        <v>1165.6537202531697</v>
      </c>
      <c r="H696" s="37">
        <v>1</v>
      </c>
      <c r="I696" s="39">
        <f t="shared" si="23"/>
        <v>1165.6537202531697</v>
      </c>
      <c r="K696" s="46"/>
    </row>
    <row r="697" spans="1:11" s="4" customFormat="1" ht="23.25" x14ac:dyDescent="0.25">
      <c r="A697" s="5" t="s">
        <v>1040</v>
      </c>
      <c r="B697" s="6" t="s">
        <v>505</v>
      </c>
      <c r="C697" s="7" t="s">
        <v>10</v>
      </c>
      <c r="D697" s="7">
        <v>2</v>
      </c>
      <c r="E697" s="18">
        <v>777.10248016877983</v>
      </c>
      <c r="F697" s="19">
        <f t="shared" si="24"/>
        <v>1554.2049603375597</v>
      </c>
      <c r="H697" s="40">
        <v>1</v>
      </c>
      <c r="I697" s="39">
        <f t="shared" si="23"/>
        <v>1554.2049603375597</v>
      </c>
      <c r="K697" s="46"/>
    </row>
    <row r="698" spans="1:11" s="4" customFormat="1" ht="23.25" x14ac:dyDescent="0.25">
      <c r="A698" s="5" t="s">
        <v>1041</v>
      </c>
      <c r="B698" s="6" t="s">
        <v>506</v>
      </c>
      <c r="C698" s="7" t="s">
        <v>10</v>
      </c>
      <c r="D698" s="7">
        <v>12</v>
      </c>
      <c r="E698" s="18">
        <v>194.27562004219496</v>
      </c>
      <c r="F698" s="19">
        <f t="shared" si="24"/>
        <v>2331.3074405063394</v>
      </c>
      <c r="H698" s="37">
        <v>1</v>
      </c>
      <c r="I698" s="39">
        <f t="shared" si="23"/>
        <v>2331.3074405063394</v>
      </c>
      <c r="K698" s="46"/>
    </row>
    <row r="699" spans="1:11" s="4" customFormat="1" ht="23.25" x14ac:dyDescent="0.25">
      <c r="A699" s="5" t="s">
        <v>1042</v>
      </c>
      <c r="B699" s="6" t="s">
        <v>507</v>
      </c>
      <c r="C699" s="7" t="s">
        <v>10</v>
      </c>
      <c r="D699" s="7">
        <v>3</v>
      </c>
      <c r="E699" s="18">
        <v>777.10248016877983</v>
      </c>
      <c r="F699" s="19">
        <f t="shared" si="24"/>
        <v>2331.3074405063394</v>
      </c>
      <c r="H699" s="40">
        <v>1</v>
      </c>
      <c r="I699" s="39">
        <f t="shared" si="23"/>
        <v>2331.3074405063394</v>
      </c>
      <c r="K699" s="46"/>
    </row>
    <row r="700" spans="1:11" s="4" customFormat="1" ht="23.25" x14ac:dyDescent="0.25">
      <c r="A700" s="5" t="s">
        <v>1043</v>
      </c>
      <c r="B700" s="6" t="s">
        <v>508</v>
      </c>
      <c r="C700" s="7" t="s">
        <v>10</v>
      </c>
      <c r="D700" s="7">
        <v>2</v>
      </c>
      <c r="E700" s="18">
        <v>1165.6537202531697</v>
      </c>
      <c r="F700" s="19">
        <f t="shared" si="24"/>
        <v>2331.3074405063394</v>
      </c>
      <c r="H700" s="40">
        <v>1</v>
      </c>
      <c r="I700" s="39">
        <f t="shared" si="23"/>
        <v>2331.3074405063394</v>
      </c>
      <c r="K700" s="46"/>
    </row>
    <row r="701" spans="1:11" s="4" customFormat="1" ht="24" thickBot="1" x14ac:dyDescent="0.3">
      <c r="A701" s="5"/>
      <c r="B701" s="6"/>
      <c r="C701" s="20"/>
      <c r="D701" s="20"/>
      <c r="E701" s="21"/>
      <c r="F701" s="22"/>
      <c r="H701" s="30"/>
      <c r="I701" s="30"/>
      <c r="K701" s="46"/>
    </row>
    <row r="702" spans="1:11" s="8" customFormat="1" ht="24" thickBot="1" x14ac:dyDescent="0.3">
      <c r="A702" s="63" t="s">
        <v>1105</v>
      </c>
      <c r="B702" s="64"/>
      <c r="C702" s="64"/>
      <c r="D702" s="64"/>
      <c r="E702" s="65">
        <f>SUM(F8:F701)</f>
        <v>5926339.4562226841</v>
      </c>
      <c r="F702" s="66"/>
      <c r="H702" s="50" t="s">
        <v>1329</v>
      </c>
      <c r="I702" s="50">
        <f>SUM(I8:I701)</f>
        <v>1838711.0562226775</v>
      </c>
      <c r="J702" s="4"/>
      <c r="K702" s="47"/>
    </row>
    <row r="703" spans="1:11" x14ac:dyDescent="0.25">
      <c r="A703" s="9"/>
      <c r="C703" s="10"/>
      <c r="D703" s="10"/>
      <c r="E703" s="11"/>
      <c r="F703" s="12"/>
    </row>
    <row r="704" spans="1:11" x14ac:dyDescent="0.25">
      <c r="A704" s="9"/>
      <c r="C704" s="10"/>
      <c r="D704" s="10"/>
      <c r="E704" s="11"/>
      <c r="F704" s="10"/>
    </row>
    <row r="705" spans="1:1" x14ac:dyDescent="0.25">
      <c r="A705" s="9"/>
    </row>
    <row r="706" spans="1:1" x14ac:dyDescent="0.25">
      <c r="A706" s="9"/>
    </row>
    <row r="707" spans="1:1" x14ac:dyDescent="0.25">
      <c r="A707" s="9"/>
    </row>
    <row r="708" spans="1:1" x14ac:dyDescent="0.25">
      <c r="A708" s="9"/>
    </row>
  </sheetData>
  <autoFilter ref="A9:M700" xr:uid="{00000000-0001-0000-0000-000000000000}">
    <filterColumn colId="7">
      <filters>
        <filter val="100%"/>
      </filters>
    </filterColumn>
  </autoFilter>
  <mergeCells count="8">
    <mergeCell ref="H2:I4"/>
    <mergeCell ref="A1:F2"/>
    <mergeCell ref="B3:D4"/>
    <mergeCell ref="A702:D702"/>
    <mergeCell ref="E702:F702"/>
    <mergeCell ref="E4:F4"/>
    <mergeCell ref="A3:A4"/>
    <mergeCell ref="E3:F3"/>
  </mergeCells>
  <phoneticPr fontId="9" type="noConversion"/>
  <printOptions horizontalCentered="1"/>
  <pageMargins left="0.19685039370078741" right="0.19685039370078741" top="0.39370078740157483" bottom="0.59055118110236227"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FA1B7-E72D-4AFB-B6C6-F8880F75B758}">
  <sheetPr filterMode="1"/>
  <dimension ref="A1:I1139"/>
  <sheetViews>
    <sheetView topLeftCell="A53" workbookViewId="0">
      <selection activeCell="B10" sqref="B10:B150"/>
    </sheetView>
  </sheetViews>
  <sheetFormatPr defaultRowHeight="15" x14ac:dyDescent="0.25"/>
  <cols>
    <col min="1" max="1" width="7.28515625" customWidth="1"/>
    <col min="2" max="2" width="52.28515625" style="130" customWidth="1"/>
    <col min="3" max="3" width="10.28515625" style="130" customWidth="1"/>
    <col min="4" max="4" width="10.5703125" customWidth="1"/>
    <col min="5" max="5" width="11.85546875" customWidth="1"/>
    <col min="6" max="6" width="18" customWidth="1"/>
    <col min="7" max="7" width="21.28515625" bestFit="1" customWidth="1"/>
    <col min="8" max="8" width="15.140625" style="107" customWidth="1"/>
    <col min="9" max="9" width="16" bestFit="1" customWidth="1"/>
  </cols>
  <sheetData>
    <row r="1" spans="1:9" ht="46.5" thickBot="1" x14ac:dyDescent="0.35">
      <c r="A1" s="76"/>
      <c r="B1" s="77"/>
      <c r="C1" s="78"/>
      <c r="D1" s="79" t="s">
        <v>1330</v>
      </c>
      <c r="E1" s="80">
        <f>'[1]BDI M.O.'!C30</f>
        <v>0.2453565387320189</v>
      </c>
      <c r="F1" s="81" t="s">
        <v>1331</v>
      </c>
      <c r="G1" s="82"/>
      <c r="H1" s="83" t="s">
        <v>1332</v>
      </c>
      <c r="I1" s="84">
        <f>SUM(I7:I203)/G6</f>
        <v>0.34013426587926965</v>
      </c>
    </row>
    <row r="2" spans="1:9" ht="33.75" thickBot="1" x14ac:dyDescent="0.35">
      <c r="A2" s="85"/>
      <c r="B2" s="86"/>
      <c r="C2" s="87"/>
      <c r="D2" s="88" t="s">
        <v>1333</v>
      </c>
      <c r="E2" s="89">
        <f>'[1]BDI MAT.'!C29</f>
        <v>0.15758767825635678</v>
      </c>
      <c r="F2" s="90"/>
      <c r="G2" s="91"/>
      <c r="H2" s="92" t="s">
        <v>1334</v>
      </c>
      <c r="I2" s="93"/>
    </row>
    <row r="3" spans="1:9" ht="38.25" thickBot="1" x14ac:dyDescent="0.3">
      <c r="A3" s="94" t="s">
        <v>1335</v>
      </c>
      <c r="B3" s="95" t="s">
        <v>1336</v>
      </c>
      <c r="C3" s="96" t="str">
        <f>'[1]Composição de Preço Unit. Lote'!H3</f>
        <v xml:space="preserve">A REMUNERAÇÃO DOS SERVIÇOS NOTURNOS SEGUIRÃO AS REGRAS ESTABELECIDAS PELA CLT EM SEU ART.73° - " Salvo nos casos de revezamento semanal ou quinzenal, o trabalho noturno terá remuneração superior a do diúrno, sua remuneração terá acréscimo de 20% (vinte por cento) pelo menos sobre a hora diúrna."                                                                                                                                                                   Parágrafo segundo; "Considera-se noturno, para os efeitos desse artigo, o trabalho executado entre as 22 horas de um dia e as 5 horas do dia segunte."   </v>
      </c>
      <c r="D3" s="96"/>
      <c r="E3" s="96"/>
      <c r="F3" s="96"/>
      <c r="G3" s="97"/>
      <c r="H3" s="98"/>
      <c r="I3" s="99"/>
    </row>
    <row r="4" spans="1:9" ht="24" thickBot="1" x14ac:dyDescent="0.3">
      <c r="A4" s="100"/>
      <c r="B4" s="101"/>
      <c r="C4" s="102" t="s">
        <v>1337</v>
      </c>
      <c r="D4" s="103" t="s">
        <v>1338</v>
      </c>
      <c r="E4" s="104" t="s">
        <v>1339</v>
      </c>
      <c r="F4" s="105"/>
      <c r="G4" s="106"/>
    </row>
    <row r="5" spans="1:9" ht="30.75" thickBot="1" x14ac:dyDescent="0.3">
      <c r="A5" s="108" t="s">
        <v>1340</v>
      </c>
      <c r="B5" s="109" t="s">
        <v>1341</v>
      </c>
      <c r="C5" s="109" t="s">
        <v>1342</v>
      </c>
      <c r="D5" s="109" t="s">
        <v>2</v>
      </c>
      <c r="E5" s="109" t="s">
        <v>1343</v>
      </c>
      <c r="F5" s="110" t="s">
        <v>1344</v>
      </c>
      <c r="G5" s="111" t="s">
        <v>1345</v>
      </c>
    </row>
    <row r="6" spans="1:9" ht="45.75" thickBot="1" x14ac:dyDescent="0.3">
      <c r="A6" s="112"/>
      <c r="B6" s="113"/>
      <c r="C6" s="113"/>
      <c r="D6" s="114"/>
      <c r="E6" s="113"/>
      <c r="F6" s="113"/>
      <c r="G6" s="115">
        <f>IF(SUM(G7:G203)="","",SUM(G7:G203))</f>
        <v>5541014.6200000001</v>
      </c>
      <c r="H6" s="116" t="s">
        <v>1325</v>
      </c>
      <c r="I6" s="117" t="s">
        <v>1326</v>
      </c>
    </row>
    <row r="7" spans="1:9" ht="38.25" hidden="1" x14ac:dyDescent="0.25">
      <c r="A7" s="118" t="s">
        <v>1346</v>
      </c>
      <c r="B7" s="119" t="str">
        <f>IF(A7="","",VLOOKUP($A7,'[1]Composição de Preço Unit. Lote'!$A$4:$G$5222,3,0))</f>
        <v>TÉCNICO  EM EDIFICAÇÕES ENCARREGADO SERVIÇOS DE CAMPO COM CONHECIMENTO EM ELABORAÇÃO DE PLANILHAS DIGITAIS, EDITORES DE TEXTO E PROJETOS SISTEMA CAD</v>
      </c>
      <c r="C7" s="119" t="str">
        <f>IF(A7="","",IF(VLOOKUP($A7,'[1]Composição de Preço Unit. Lote'!$A$4:$G$5222,5,0)="","",VLOOKUP($A7,'[1]Composição de Preço Unit. Lote'!$A$4:$G$5222,5,0)))</f>
        <v/>
      </c>
      <c r="D7" s="120" t="str">
        <f>IF(A7="","",VLOOKUP($A7,'[1]Composição de Preço Unit. Lote'!$A$4:$G$5222,4,0))</f>
        <v>mês</v>
      </c>
      <c r="E7" s="121">
        <f>IF(A7="","",HLOOKUP($A7,'[1]Estimativa Quantidades'!$C$2:$GV$77,75,0))</f>
        <v>12</v>
      </c>
      <c r="F7" s="122">
        <f>IF(A7="","",VLOOKUP($A7,'[1]Composição de Preço Unit. Lote'!$A$4:$G$5222,7,0))</f>
        <v>5101.7774108311387</v>
      </c>
      <c r="G7" s="123">
        <f>IFERROR(IF(E7="","",ROUND(E7*F7,2)),"")</f>
        <v>61221.33</v>
      </c>
      <c r="H7" s="124">
        <v>0</v>
      </c>
      <c r="I7" s="125">
        <f>H7*G7</f>
        <v>0</v>
      </c>
    </row>
    <row r="8" spans="1:9" ht="25.5" hidden="1" x14ac:dyDescent="0.25">
      <c r="A8" s="118" t="s">
        <v>1347</v>
      </c>
      <c r="B8" s="119" t="str">
        <f>IF(A8="","",VLOOKUP($A8,'[1]Composição de Preço Unit. Lote'!$A$4:$G$5222,3,0))</f>
        <v>ENGENHEIRO CIVIL OU SANITARISTA RESPONSÁVEL TÉCNICO DA MANUTENÇÃO</v>
      </c>
      <c r="C8" s="119" t="str">
        <f>IF(A8="","",IF(VLOOKUP($A8,'[1]Composição de Preço Unit. Lote'!$A$4:$G$5222,5,0)="","",VLOOKUP($A8,'[1]Composição de Preço Unit. Lote'!$A$4:$G$5222,5,0)))</f>
        <v/>
      </c>
      <c r="D8" s="120" t="str">
        <f>IF(A8="","",VLOOKUP($A8,'[1]Composição de Preço Unit. Lote'!$A$4:$G$5222,4,0))</f>
        <v>mês</v>
      </c>
      <c r="E8" s="121">
        <f>IF(A8="","",HLOOKUP($A8,'[1]Estimativa Quantidades'!$C$2:$GV$77,75,0))</f>
        <v>12</v>
      </c>
      <c r="F8" s="122">
        <f>IF(A8="","",VLOOKUP($A8,'[1]Composição de Preço Unit. Lote'!$A$4:$G$5222,7,0))</f>
        <v>23995.990570207869</v>
      </c>
      <c r="G8" s="123">
        <f t="shared" ref="G8:G71" si="0">IFERROR(IF(E8="","",ROUND(E8*F8,2)),"")</f>
        <v>287951.89</v>
      </c>
      <c r="H8" s="126">
        <v>0</v>
      </c>
      <c r="I8" s="127">
        <f>H8*G8</f>
        <v>0</v>
      </c>
    </row>
    <row r="9" spans="1:9" hidden="1" x14ac:dyDescent="0.25">
      <c r="A9" s="118" t="s">
        <v>1348</v>
      </c>
      <c r="B9" s="119" t="str">
        <f>IF(A9="","",VLOOKUP($A9,'[1]Composição de Preço Unit. Lote'!$A$4:$G$5222,3,0))</f>
        <v>ASSISTENTES ADMINISTRATIVO</v>
      </c>
      <c r="C9" s="119" t="str">
        <f>IF(A9="","",IF(VLOOKUP($A9,'[1]Composição de Preço Unit. Lote'!$A$4:$G$5222,5,0)="","",VLOOKUP($A9,'[1]Composição de Preço Unit. Lote'!$A$4:$G$5222,5,0)))</f>
        <v/>
      </c>
      <c r="D9" s="120" t="str">
        <f>IF(A9="","",VLOOKUP($A9,'[1]Composição de Preço Unit. Lote'!$A$4:$G$5222,4,0))</f>
        <v>mês</v>
      </c>
      <c r="E9" s="121">
        <f>IF(A9="","",HLOOKUP($A9,'[1]Estimativa Quantidades'!$C$2:$GV$77,75,0))</f>
        <v>24</v>
      </c>
      <c r="F9" s="122">
        <f>IF(A9="","",VLOOKUP($A9,'[1]Composição de Preço Unit. Lote'!$A$4:$G$5222,7,0))</f>
        <v>2630.1930098020239</v>
      </c>
      <c r="G9" s="123">
        <f t="shared" si="0"/>
        <v>63124.63</v>
      </c>
      <c r="H9" s="126">
        <v>0</v>
      </c>
      <c r="I9" s="127">
        <f>H9*G9</f>
        <v>0</v>
      </c>
    </row>
    <row r="10" spans="1:9" x14ac:dyDescent="0.25">
      <c r="A10" s="118" t="s">
        <v>1349</v>
      </c>
      <c r="B10" s="119" t="str">
        <f>IF(A10="","",VLOOKUP($A10,'[1]Composição de Preço Unit. Lote'!$A$4:$G$5222,3,0))</f>
        <v>INSTALAÇÕES LOCAIS OPERACIONAIS E ADMINISTRAÇÃO LOCAL</v>
      </c>
      <c r="C10" s="119" t="str">
        <f>IF(A10="","",IF(VLOOKUP($A10,'[1]Composição de Preço Unit. Lote'!$A$4:$G$5222,5,0)="","",VLOOKUP($A10,'[1]Composição de Preço Unit. Lote'!$A$4:$G$5222,5,0)))</f>
        <v/>
      </c>
      <c r="D10" s="120" t="str">
        <f>IF(A10="","",VLOOKUP($A10,'[1]Composição de Preço Unit. Lote'!$A$4:$G$5222,4,0))</f>
        <v>mês</v>
      </c>
      <c r="E10" s="121">
        <f>IF(A10="","",HLOOKUP($A10,'[1]Estimativa Quantidades'!$C$2:$GV$77,75,0))</f>
        <v>12</v>
      </c>
      <c r="F10" s="122">
        <f>IF(A10="","",VLOOKUP($A10,'[1]Composição de Preço Unit. Lote'!$A$4:$G$5222,7,0))</f>
        <v>18680.348080980282</v>
      </c>
      <c r="G10" s="123">
        <f t="shared" si="0"/>
        <v>224164.18</v>
      </c>
      <c r="H10" s="126">
        <v>1</v>
      </c>
      <c r="I10" s="127">
        <f>H10*G10</f>
        <v>224164.18</v>
      </c>
    </row>
    <row r="11" spans="1:9" x14ac:dyDescent="0.25">
      <c r="A11" s="118" t="s">
        <v>1350</v>
      </c>
      <c r="B11" s="119" t="str">
        <f>IF(A11="","",VLOOKUP($A11,'[1]Composição de Preço Unit. Lote'!$A$4:$G$5222,3,0))</f>
        <v xml:space="preserve">VEÍCULO UTILITÁRIO TIPO PICK-UP </v>
      </c>
      <c r="C11" s="119" t="str">
        <f>IF(A11="","",IF(VLOOKUP($A11,'[1]Composição de Preço Unit. Lote'!$A$4:$G$5222,5,0)="","",VLOOKUP($A11,'[1]Composição de Preço Unit. Lote'!$A$4:$G$5222,5,0)))</f>
        <v/>
      </c>
      <c r="D11" s="120" t="str">
        <f>IF(A11="","",VLOOKUP($A11,'[1]Composição de Preço Unit. Lote'!$A$4:$G$5222,4,0))</f>
        <v>mês</v>
      </c>
      <c r="E11" s="121">
        <f>IF(A11="","",HLOOKUP($A11,'[1]Estimativa Quantidades'!$C$2:$GV$77,75,0))</f>
        <v>24</v>
      </c>
      <c r="F11" s="122">
        <f>IF(A11="","",VLOOKUP($A11,'[1]Composição de Preço Unit. Lote'!$A$4:$G$5222,7,0))</f>
        <v>3107.1147498748378</v>
      </c>
      <c r="G11" s="123">
        <f t="shared" si="0"/>
        <v>74570.75</v>
      </c>
      <c r="H11" s="126">
        <v>1</v>
      </c>
      <c r="I11" s="127">
        <f>H11*G11</f>
        <v>74570.75</v>
      </c>
    </row>
    <row r="12" spans="1:9" hidden="1" x14ac:dyDescent="0.25">
      <c r="A12" s="118" t="s">
        <v>1351</v>
      </c>
      <c r="B12" s="119" t="str">
        <f>IF(A12="","",VLOOKUP($A12,'[1]Composição de Preço Unit. Lote'!$A$4:$G$5222,3,0))</f>
        <v xml:space="preserve">RETRO ESCAVADEIRA </v>
      </c>
      <c r="C12" s="119" t="str">
        <f>IF(A12="","",IF(VLOOKUP($A12,'[1]Composição de Preço Unit. Lote'!$A$4:$G$5222,5,0)="","",VLOOKUP($A12,'[1]Composição de Preço Unit. Lote'!$A$4:$G$5222,5,0)))</f>
        <v>DIURNO</v>
      </c>
      <c r="D12" s="120" t="str">
        <f>IF(A12="","",VLOOKUP($A12,'[1]Composição de Preço Unit. Lote'!$A$4:$G$5222,4,0))</f>
        <v>h</v>
      </c>
      <c r="E12" s="121">
        <f>IF(A12="","",HLOOKUP($A12,'[1]Estimativa Quantidades'!$C$2:$GV$77,75,0))</f>
        <v>20</v>
      </c>
      <c r="F12" s="122">
        <f>IF(A12="","",VLOOKUP($A12,'[1]Composição de Preço Unit. Lote'!$A$4:$G$5222,7,0))</f>
        <v>82.255799383249851</v>
      </c>
      <c r="G12" s="123">
        <f t="shared" si="0"/>
        <v>1645.12</v>
      </c>
      <c r="H12" s="126">
        <v>0</v>
      </c>
      <c r="I12" s="127">
        <f>H12*G12</f>
        <v>0</v>
      </c>
    </row>
    <row r="13" spans="1:9" x14ac:dyDescent="0.25">
      <c r="A13" s="118" t="s">
        <v>1352</v>
      </c>
      <c r="B13" s="119" t="str">
        <f>IF(A13="","",VLOOKUP($A13,'[1]Composição de Preço Unit. Lote'!$A$4:$G$5222,3,0))</f>
        <v>CAMINHÃO TRAÇADO EQUIPADO COM GUINDALTO (MUNCK)</v>
      </c>
      <c r="C13" s="119" t="str">
        <f>IF(A13="","",IF(VLOOKUP($A13,'[1]Composição de Preço Unit. Lote'!$A$4:$G$5222,5,0)="","",VLOOKUP($A13,'[1]Composição de Preço Unit. Lote'!$A$4:$G$5222,5,0)))</f>
        <v>DIURNO</v>
      </c>
      <c r="D13" s="120" t="str">
        <f>IF(A13="","",VLOOKUP($A13,'[1]Composição de Preço Unit. Lote'!$A$4:$G$5222,4,0))</f>
        <v>h</v>
      </c>
      <c r="E13" s="121">
        <f>IF(A13="","",HLOOKUP($A13,'[1]Estimativa Quantidades'!$C$2:$GV$77,75,0))</f>
        <v>20</v>
      </c>
      <c r="F13" s="122">
        <f>IF(A13="","",VLOOKUP($A13,'[1]Composição de Preço Unit. Lote'!$A$4:$G$5222,7,0))</f>
        <v>342.80929441676284</v>
      </c>
      <c r="G13" s="123">
        <f t="shared" si="0"/>
        <v>6856.19</v>
      </c>
      <c r="H13" s="126">
        <v>1</v>
      </c>
      <c r="I13" s="127">
        <f>H13*G13</f>
        <v>6856.19</v>
      </c>
    </row>
    <row r="14" spans="1:9" ht="25.5" hidden="1" x14ac:dyDescent="0.25">
      <c r="A14" s="118" t="s">
        <v>14</v>
      </c>
      <c r="B14" s="119" t="str">
        <f>IF(A14="","",VLOOKUP($A14,'[1]Composição de Preço Unit. Lote'!$A$117:$G$5222,3,0))</f>
        <v>DEMOLIÇÃO MANUAL DE CONCRETO/CONCRETO ARMADO E DESTINAÇÃO DOS RESÍDUOS</v>
      </c>
      <c r="C14" s="119" t="str">
        <f>IF(A14="","",IF(VLOOKUP($A14,'[1]Composição de Preço Unit. Lote'!$A$4:$G$5222,5,0)="","",VLOOKUP($A14,'[1]Composição de Preço Unit. Lote'!$A$4:$G$5222,5,0)))</f>
        <v>DIURNO</v>
      </c>
      <c r="D14" s="120" t="str">
        <f>IF(A14="","",VLOOKUP($A14,'[1]Composição de Preço Unit. Lote'!$A$117:$G$5222,4,0))</f>
        <v>m³</v>
      </c>
      <c r="E14" s="121">
        <f>IF(A14="","",HLOOKUP($A14,'[1]Estimativa Quantidades'!$C$2:$GV$77,75,0))</f>
        <v>2</v>
      </c>
      <c r="F14" s="122">
        <f>IF(A14="","",VLOOKUP($A14,'[1]Composição de Preço Unit. Lote'!$A$117:$G$5222,7,0))</f>
        <v>829.46</v>
      </c>
      <c r="G14" s="123">
        <f t="shared" si="0"/>
        <v>1658.92</v>
      </c>
      <c r="H14" s="126">
        <v>0</v>
      </c>
      <c r="I14" s="127">
        <f>H14*G14</f>
        <v>0</v>
      </c>
    </row>
    <row r="15" spans="1:9" ht="25.5" hidden="1" x14ac:dyDescent="0.25">
      <c r="A15" s="128" t="s">
        <v>15</v>
      </c>
      <c r="B15" s="119" t="str">
        <f>IF(A15="","",VLOOKUP($A15,'[1]Composição de Preço Unit. Lote'!$A$117:$G$5222,3,0))</f>
        <v>DEMOLIÇÃO MANUAL DE CONCRETO/CONCRETO ARMADO E DESTINAÇÃO DOS RESÍDUOS</v>
      </c>
      <c r="C15" s="119" t="str">
        <f>IF(A15="","",IF(VLOOKUP($A15,'[1]Composição de Preço Unit. Lote'!$A$4:$G$5222,5,0)="","",VLOOKUP($A15,'[1]Composição de Preço Unit. Lote'!$A$4:$G$5222,5,0)))</f>
        <v>NOTURNO</v>
      </c>
      <c r="D15" s="120" t="str">
        <f>IF(A15="","",VLOOKUP($A15,'[1]Composição de Preço Unit. Lote'!$A$117:$G$5222,4,0))</f>
        <v>m³</v>
      </c>
      <c r="E15" s="121">
        <f>IF(A15="","",HLOOKUP($A15,'[1]Estimativa Quantidades'!$C$2:$GV$77,75,0))</f>
        <v>1</v>
      </c>
      <c r="F15" s="122">
        <f>IF(A15="","",VLOOKUP($A15,'[1]Composição de Preço Unit. Lote'!$A$117:$G$5222,7,0))</f>
        <v>1036.82</v>
      </c>
      <c r="G15" s="123">
        <f t="shared" si="0"/>
        <v>1036.82</v>
      </c>
      <c r="H15" s="126">
        <v>0</v>
      </c>
      <c r="I15" s="127">
        <f>H15*G15</f>
        <v>0</v>
      </c>
    </row>
    <row r="16" spans="1:9" hidden="1" x14ac:dyDescent="0.25">
      <c r="A16" s="128" t="s">
        <v>16</v>
      </c>
      <c r="B16" s="119" t="str">
        <f>IF(A16="","",VLOOKUP($A16,'[1]Composição de Preço Unit. Lote'!$A$117:$G$5222,3,0))</f>
        <v>DEMOLIÇÃO MECANIZADA E DESTINAÇÃO DOS RESÍDUOS</v>
      </c>
      <c r="C16" s="119" t="str">
        <f>IF(A16="","",IF(VLOOKUP($A16,'[1]Composição de Preço Unit. Lote'!$A$4:$G$5222,5,0)="","",VLOOKUP($A16,'[1]Composição de Preço Unit. Lote'!$A$4:$G$5222,5,0)))</f>
        <v>DIURNO</v>
      </c>
      <c r="D16" s="120" t="str">
        <f>IF(A16="","",VLOOKUP($A16,'[1]Composição de Preço Unit. Lote'!$A$117:$G$5222,4,0))</f>
        <v>m³</v>
      </c>
      <c r="E16" s="121">
        <f>IF(A16="","",HLOOKUP($A16,'[1]Estimativa Quantidades'!$C$2:$GV$77,75,0))</f>
        <v>3</v>
      </c>
      <c r="F16" s="122">
        <f>IF(A16="","",VLOOKUP($A16,'[1]Composição de Preço Unit. Lote'!$A$117:$G$5222,7,0))</f>
        <v>299</v>
      </c>
      <c r="G16" s="123">
        <f t="shared" si="0"/>
        <v>897</v>
      </c>
      <c r="H16" s="126">
        <v>0</v>
      </c>
      <c r="I16" s="127">
        <f>H16*G16</f>
        <v>0</v>
      </c>
    </row>
    <row r="17" spans="1:9" hidden="1" x14ac:dyDescent="0.25">
      <c r="A17" s="128" t="s">
        <v>17</v>
      </c>
      <c r="B17" s="119" t="str">
        <f>IF(A17="","",VLOOKUP($A17,'[1]Composição de Preço Unit. Lote'!$A$117:$G$5222,3,0))</f>
        <v>DEMOLIÇÃO MECANIZADA E DESTINAÇÃO DOS RESÍDUOS</v>
      </c>
      <c r="C17" s="119" t="str">
        <f>IF(A17="","",IF(VLOOKUP($A17,'[1]Composição de Preço Unit. Lote'!$A$4:$G$5222,5,0)="","",VLOOKUP($A17,'[1]Composição de Preço Unit. Lote'!$A$4:$G$5222,5,0)))</f>
        <v>NOTURNO</v>
      </c>
      <c r="D17" s="120" t="str">
        <f>IF(A17="","",VLOOKUP($A17,'[1]Composição de Preço Unit. Lote'!$A$117:$G$5222,4,0))</f>
        <v>m³</v>
      </c>
      <c r="E17" s="121">
        <f>IF(A17="","",HLOOKUP($A17,'[1]Estimativa Quantidades'!$C$2:$GV$77,75,0))</f>
        <v>1</v>
      </c>
      <c r="F17" s="122">
        <f>IF(A17="","",VLOOKUP($A17,'[1]Composição de Preço Unit. Lote'!$A$117:$G$5222,7,0))</f>
        <v>373.75</v>
      </c>
      <c r="G17" s="123">
        <f t="shared" si="0"/>
        <v>373.75</v>
      </c>
      <c r="H17" s="126">
        <v>0</v>
      </c>
      <c r="I17" s="127">
        <f>H17*G17</f>
        <v>0</v>
      </c>
    </row>
    <row r="18" spans="1:9" hidden="1" x14ac:dyDescent="0.25">
      <c r="A18" s="128" t="s">
        <v>1353</v>
      </c>
      <c r="B18" s="119" t="str">
        <f>IF(A18="","",VLOOKUP($A18,'[1]Composição de Preço Unit. Lote'!$A$117:$G$5222,3,0))</f>
        <v>ESCAVAÇÃO MECANIZADA POÇOS E VALAS ATÉ 2,00 METROS</v>
      </c>
      <c r="C18" s="119" t="str">
        <f>IF(A18="","",IF(VLOOKUP($A18,'[1]Composição de Preço Unit. Lote'!$A$4:$G$5222,5,0)="","",VLOOKUP($A18,'[1]Composição de Preço Unit. Lote'!$A$4:$G$5222,5,0)))</f>
        <v>DIURNO</v>
      </c>
      <c r="D18" s="120" t="str">
        <f>IF(A18="","",VLOOKUP($A18,'[1]Composição de Preço Unit. Lote'!$A$117:$G$5222,4,0))</f>
        <v>m³</v>
      </c>
      <c r="E18" s="121">
        <f>IF(A18="","",HLOOKUP($A18,'[1]Estimativa Quantidades'!$C$2:$GV$77,75,0))</f>
        <v>1034</v>
      </c>
      <c r="F18" s="122">
        <f>IF(A18="","",VLOOKUP($A18,'[1]Composição de Preço Unit. Lote'!$A$117:$G$5222,7,0))</f>
        <v>10.59</v>
      </c>
      <c r="G18" s="123">
        <f t="shared" si="0"/>
        <v>10950.06</v>
      </c>
      <c r="H18" s="126">
        <v>0</v>
      </c>
      <c r="I18" s="127">
        <f>H18*G18</f>
        <v>0</v>
      </c>
    </row>
    <row r="19" spans="1:9" hidden="1" x14ac:dyDescent="0.25">
      <c r="A19" s="128" t="s">
        <v>1354</v>
      </c>
      <c r="B19" s="119" t="str">
        <f>IF(A19="","",VLOOKUP($A19,'[1]Composição de Preço Unit. Lote'!$A$117:$G$5222,3,0))</f>
        <v>ESCAVAÇÃO MECANIZADA POÇOS E VALAS ATÉ 2,00 METROS</v>
      </c>
      <c r="C19" s="119" t="str">
        <f>IF(A19="","",IF(VLOOKUP($A19,'[1]Composição de Preço Unit. Lote'!$A$4:$G$5222,5,0)="","",VLOOKUP($A19,'[1]Composição de Preço Unit. Lote'!$A$4:$G$5222,5,0)))</f>
        <v>NOTURNO</v>
      </c>
      <c r="D19" s="120" t="str">
        <f>IF(A19="","",VLOOKUP($A19,'[1]Composição de Preço Unit. Lote'!$A$117:$G$5222,4,0))</f>
        <v>m³</v>
      </c>
      <c r="E19" s="121">
        <f>IF(A19="","",HLOOKUP($A19,'[1]Estimativa Quantidades'!$C$2:$GV$77,75,0))</f>
        <v>1</v>
      </c>
      <c r="F19" s="122">
        <f>IF(A19="","",VLOOKUP($A19,'[1]Composição de Preço Unit. Lote'!$A$117:$G$5222,7,0))</f>
        <v>13.23</v>
      </c>
      <c r="G19" s="123">
        <f t="shared" si="0"/>
        <v>13.23</v>
      </c>
      <c r="H19" s="126">
        <v>0</v>
      </c>
      <c r="I19" s="127">
        <f>H19*G19</f>
        <v>0</v>
      </c>
    </row>
    <row r="20" spans="1:9" hidden="1" x14ac:dyDescent="0.25">
      <c r="A20" s="128" t="s">
        <v>1355</v>
      </c>
      <c r="B20" s="119" t="str">
        <f>IF(A20="","",VLOOKUP($A20,'[1]Composição de Preço Unit. Lote'!$A$117:$G$5222,3,0))</f>
        <v>ESCAVAÇÃO MECANIZADA POÇOS E VALAS ATÉ 4,00 METROS</v>
      </c>
      <c r="C20" s="119" t="str">
        <f>IF(A20="","",IF(VLOOKUP($A20,'[1]Composição de Preço Unit. Lote'!$A$4:$G$5222,5,0)="","",VLOOKUP($A20,'[1]Composição de Preço Unit. Lote'!$A$4:$G$5222,5,0)))</f>
        <v>DIURNO</v>
      </c>
      <c r="D20" s="120" t="str">
        <f>IF(A20="","",VLOOKUP($A20,'[1]Composição de Preço Unit. Lote'!$A$117:$G$5222,4,0))</f>
        <v>m³</v>
      </c>
      <c r="E20" s="121">
        <f>IF(A20="","",HLOOKUP($A20,'[1]Estimativa Quantidades'!$C$2:$GV$77,75,0))</f>
        <v>326</v>
      </c>
      <c r="F20" s="122">
        <f>IF(A20="","",VLOOKUP($A20,'[1]Composição de Preço Unit. Lote'!$A$117:$G$5222,7,0))</f>
        <v>14.02</v>
      </c>
      <c r="G20" s="123">
        <f t="shared" si="0"/>
        <v>4570.5200000000004</v>
      </c>
      <c r="H20" s="126">
        <v>0</v>
      </c>
      <c r="I20" s="127">
        <f>H20*G20</f>
        <v>0</v>
      </c>
    </row>
    <row r="21" spans="1:9" hidden="1" x14ac:dyDescent="0.25">
      <c r="A21" s="128" t="s">
        <v>1356</v>
      </c>
      <c r="B21" s="119" t="str">
        <f>IF(A21="","",VLOOKUP($A21,'[1]Composição de Preço Unit. Lote'!$A$117:$G$5222,3,0))</f>
        <v>ESCAVAÇÃO MECANIZADA POÇOS E VALAS ATÉ 4,00 METROS</v>
      </c>
      <c r="C21" s="119" t="str">
        <f>IF(A21="","",IF(VLOOKUP($A21,'[1]Composição de Preço Unit. Lote'!$A$4:$G$5222,5,0)="","",VLOOKUP($A21,'[1]Composição de Preço Unit. Lote'!$A$4:$G$5222,5,0)))</f>
        <v>NOTURNO</v>
      </c>
      <c r="D21" s="120" t="str">
        <f>IF(A21="","",VLOOKUP($A21,'[1]Composição de Preço Unit. Lote'!$A$117:$G$5222,4,0))</f>
        <v>m³</v>
      </c>
      <c r="E21" s="121">
        <f>IF(A21="","",HLOOKUP($A21,'[1]Estimativa Quantidades'!$C$2:$GV$77,75,0))</f>
        <v>133</v>
      </c>
      <c r="F21" s="122">
        <f>IF(A21="","",VLOOKUP($A21,'[1]Composição de Preço Unit. Lote'!$A$117:$G$5222,7,0))</f>
        <v>17.53</v>
      </c>
      <c r="G21" s="123">
        <f t="shared" si="0"/>
        <v>2331.4899999999998</v>
      </c>
      <c r="H21" s="126">
        <v>0</v>
      </c>
      <c r="I21" s="127">
        <f>H21*G21</f>
        <v>0</v>
      </c>
    </row>
    <row r="22" spans="1:9" hidden="1" x14ac:dyDescent="0.25">
      <c r="A22" s="128" t="s">
        <v>1357</v>
      </c>
      <c r="B22" s="119" t="str">
        <f>IF(A22="","",VLOOKUP($A22,'[1]Composição de Preço Unit. Lote'!$A$117:$G$5222,3,0))</f>
        <v>ESCAVAÇÃO MECANIZADA POÇOS E VALAS ATÉ 6,00 METROS</v>
      </c>
      <c r="C22" s="119" t="str">
        <f>IF(A22="","",IF(VLOOKUP($A22,'[1]Composição de Preço Unit. Lote'!$A$4:$G$5222,5,0)="","",VLOOKUP($A22,'[1]Composição de Preço Unit. Lote'!$A$4:$G$5222,5,0)))</f>
        <v>DIURNO</v>
      </c>
      <c r="D22" s="120" t="str">
        <f>IF(A22="","",VLOOKUP($A22,'[1]Composição de Preço Unit. Lote'!$A$117:$G$5222,4,0))</f>
        <v>m³</v>
      </c>
      <c r="E22" s="121">
        <f>IF(A22="","",HLOOKUP($A22,'[1]Estimativa Quantidades'!$C$2:$GV$77,75,0))</f>
        <v>7</v>
      </c>
      <c r="F22" s="122">
        <f>IF(A22="","",VLOOKUP($A22,'[1]Composição de Preço Unit. Lote'!$A$117:$G$5222,7,0))</f>
        <v>17.55</v>
      </c>
      <c r="G22" s="123">
        <f t="shared" si="0"/>
        <v>122.85</v>
      </c>
      <c r="H22" s="126">
        <v>0</v>
      </c>
      <c r="I22" s="127">
        <f>H22*G22</f>
        <v>0</v>
      </c>
    </row>
    <row r="23" spans="1:9" hidden="1" x14ac:dyDescent="0.25">
      <c r="A23" s="128" t="s">
        <v>1358</v>
      </c>
      <c r="B23" s="119" t="str">
        <f>IF(A23="","",VLOOKUP($A23,'[1]Composição de Preço Unit. Lote'!$A$117:$G$5222,3,0))</f>
        <v>ESCAVAÇÃO MECANIZADA POÇOS E VALAS ATÉ 6,00 METROS</v>
      </c>
      <c r="C23" s="119" t="str">
        <f>IF(A23="","",IF(VLOOKUP($A23,'[1]Composição de Preço Unit. Lote'!$A$4:$G$5222,5,0)="","",VLOOKUP($A23,'[1]Composição de Preço Unit. Lote'!$A$4:$G$5222,5,0)))</f>
        <v>NOTURNO</v>
      </c>
      <c r="D23" s="120" t="str">
        <f>IF(A23="","",VLOOKUP($A23,'[1]Composição de Preço Unit. Lote'!$A$117:$G$5222,4,0))</f>
        <v>m³</v>
      </c>
      <c r="E23" s="121">
        <f>IF(A23="","",HLOOKUP($A23,'[1]Estimativa Quantidades'!$C$2:$GV$77,75,0))</f>
        <v>1</v>
      </c>
      <c r="F23" s="122">
        <f>IF(A23="","",VLOOKUP($A23,'[1]Composição de Preço Unit. Lote'!$A$117:$G$5222,7,0))</f>
        <v>21.93</v>
      </c>
      <c r="G23" s="123">
        <f t="shared" si="0"/>
        <v>21.93</v>
      </c>
      <c r="H23" s="126">
        <v>0</v>
      </c>
      <c r="I23" s="127">
        <f>H23*G23</f>
        <v>0</v>
      </c>
    </row>
    <row r="24" spans="1:9" hidden="1" x14ac:dyDescent="0.25">
      <c r="A24" s="128" t="s">
        <v>1359</v>
      </c>
      <c r="B24" s="119" t="str">
        <f>IF(A24="","",VLOOKUP($A24,'[1]Composição de Preço Unit. Lote'!$A$117:$G$5222,3,0))</f>
        <v>ESCAVAÇÃO MANUAL POÇOS E VALAS ATÉ 1,25 METROS</v>
      </c>
      <c r="C24" s="119" t="str">
        <f>IF(A24="","",IF(VLOOKUP($A24,'[1]Composição de Preço Unit. Lote'!$A$4:$G$5222,5,0)="","",VLOOKUP($A24,'[1]Composição de Preço Unit. Lote'!$A$4:$G$5222,5,0)))</f>
        <v>DIURNO</v>
      </c>
      <c r="D24" s="120" t="str">
        <f>IF(A24="","",VLOOKUP($A24,'[1]Composição de Preço Unit. Lote'!$A$117:$G$5222,4,0))</f>
        <v>m³</v>
      </c>
      <c r="E24" s="121">
        <f>IF(A24="","",HLOOKUP($A24,'[1]Estimativa Quantidades'!$C$2:$GV$77,75,0))</f>
        <v>62</v>
      </c>
      <c r="F24" s="122">
        <f>IF(A24="","",VLOOKUP($A24,'[1]Composição de Preço Unit. Lote'!$A$117:$G$5222,7,0))</f>
        <v>53.65</v>
      </c>
      <c r="G24" s="123">
        <f t="shared" si="0"/>
        <v>3326.3</v>
      </c>
      <c r="H24" s="126">
        <v>0</v>
      </c>
      <c r="I24" s="127">
        <f>H24*G24</f>
        <v>0</v>
      </c>
    </row>
    <row r="25" spans="1:9" hidden="1" x14ac:dyDescent="0.25">
      <c r="A25" s="128" t="s">
        <v>1360</v>
      </c>
      <c r="B25" s="119" t="str">
        <f>IF(A25="","",VLOOKUP($A25,'[1]Composição de Preço Unit. Lote'!$A$117:$G$5222,3,0))</f>
        <v>ESCAVAÇÃO MANUAL POÇOS E VALAS ATÉ 1,25 METROS</v>
      </c>
      <c r="C25" s="119" t="str">
        <f>IF(A25="","",IF(VLOOKUP($A25,'[1]Composição de Preço Unit. Lote'!$A$4:$G$5222,5,0)="","",VLOOKUP($A25,'[1]Composição de Preço Unit. Lote'!$A$4:$G$5222,5,0)))</f>
        <v>NOTURNO</v>
      </c>
      <c r="D25" s="120" t="str">
        <f>IF(A25="","",VLOOKUP($A25,'[1]Composição de Preço Unit. Lote'!$A$117:$G$5222,4,0))</f>
        <v>m³</v>
      </c>
      <c r="E25" s="121">
        <f>IF(A25="","",HLOOKUP($A25,'[1]Estimativa Quantidades'!$C$2:$GV$77,75,0))</f>
        <v>1</v>
      </c>
      <c r="F25" s="122">
        <f>IF(A25="","",VLOOKUP($A25,'[1]Composição de Preço Unit. Lote'!$A$117:$G$5222,7,0))</f>
        <v>67.06</v>
      </c>
      <c r="G25" s="123">
        <f t="shared" si="0"/>
        <v>67.06</v>
      </c>
      <c r="H25" s="126">
        <v>0</v>
      </c>
      <c r="I25" s="127">
        <f>H25*G25</f>
        <v>0</v>
      </c>
    </row>
    <row r="26" spans="1:9" ht="25.5" hidden="1" x14ac:dyDescent="0.25">
      <c r="A26" s="128" t="s">
        <v>1361</v>
      </c>
      <c r="B26" s="119" t="str">
        <f>IF(A26="","",VLOOKUP($A26,'[1]Composição de Preço Unit. Lote'!$A$117:$G$5222,3,0))</f>
        <v>ESCAVAÇÃO MANUAL POÇOS E VALAS DE 1,25 ATÉ 6,00 METROS</v>
      </c>
      <c r="C26" s="119" t="str">
        <f>IF(A26="","",IF(VLOOKUP($A26,'[1]Composição de Preço Unit. Lote'!$A$4:$G$5222,5,0)="","",VLOOKUP($A26,'[1]Composição de Preço Unit. Lote'!$A$4:$G$5222,5,0)))</f>
        <v>DIURNO</v>
      </c>
      <c r="D26" s="120" t="str">
        <f>IF(A26="","",VLOOKUP($A26,'[1]Composição de Preço Unit. Lote'!$A$117:$G$5222,4,0))</f>
        <v>m³</v>
      </c>
      <c r="E26" s="121">
        <f>IF(A26="","",HLOOKUP($A26,'[1]Estimativa Quantidades'!$C$2:$GV$77,75,0))</f>
        <v>1</v>
      </c>
      <c r="F26" s="122">
        <f>IF(A26="","",VLOOKUP($A26,'[1]Composição de Preço Unit. Lote'!$A$117:$G$5222,7,0))</f>
        <v>99.06</v>
      </c>
      <c r="G26" s="123">
        <f t="shared" si="0"/>
        <v>99.06</v>
      </c>
      <c r="H26" s="126">
        <v>0</v>
      </c>
      <c r="I26" s="127">
        <f>H26*G26</f>
        <v>0</v>
      </c>
    </row>
    <row r="27" spans="1:9" ht="25.5" hidden="1" x14ac:dyDescent="0.25">
      <c r="A27" s="128" t="s">
        <v>1362</v>
      </c>
      <c r="B27" s="119" t="str">
        <f>IF(A27="","",VLOOKUP($A27,'[1]Composição de Preço Unit. Lote'!$A$117:$G$5222,3,0))</f>
        <v>ESCAVAÇÃO MANUAL POÇOS E VALAS DE 1,25 ATÉ 6,00 METROS</v>
      </c>
      <c r="C27" s="119" t="str">
        <f>IF(A27="","",IF(VLOOKUP($A27,'[1]Composição de Preço Unit. Lote'!$A$4:$G$5222,5,0)="","",VLOOKUP($A27,'[1]Composição de Preço Unit. Lote'!$A$4:$G$5222,5,0)))</f>
        <v>NOTURNO</v>
      </c>
      <c r="D27" s="120" t="str">
        <f>IF(A27="","",VLOOKUP($A27,'[1]Composição de Preço Unit. Lote'!$A$117:$G$5222,4,0))</f>
        <v>m³</v>
      </c>
      <c r="E27" s="121">
        <f>IF(A27="","",HLOOKUP($A27,'[1]Estimativa Quantidades'!$C$2:$GV$77,75,0))</f>
        <v>1</v>
      </c>
      <c r="F27" s="122">
        <f>IF(A27="","",VLOOKUP($A27,'[1]Composição de Preço Unit. Lote'!$A$117:$G$5222,7,0))</f>
        <v>123.82</v>
      </c>
      <c r="G27" s="123">
        <f t="shared" si="0"/>
        <v>123.82</v>
      </c>
      <c r="H27" s="126">
        <v>0</v>
      </c>
      <c r="I27" s="127">
        <f>H27*G27</f>
        <v>0</v>
      </c>
    </row>
    <row r="28" spans="1:9" ht="25.5" hidden="1" x14ac:dyDescent="0.25">
      <c r="A28" s="128" t="s">
        <v>1363</v>
      </c>
      <c r="B28" s="119" t="str">
        <f>IF(A28="","",VLOOKUP($A28,'[1]Composição de Preço Unit. Lote'!$A$117:$G$5222,3,0))</f>
        <v>REATERRO MANUAL OU MECANIZADO DE VALAS, ADENSADO MECANICAMENTE EM CAMADAS DE 20 cm</v>
      </c>
      <c r="C28" s="119" t="str">
        <f>IF(A28="","",IF(VLOOKUP($A28,'[1]Composição de Preço Unit. Lote'!$A$4:$G$5222,5,0)="","",VLOOKUP($A28,'[1]Composição de Preço Unit. Lote'!$A$4:$G$5222,5,0)))</f>
        <v>DIURNO</v>
      </c>
      <c r="D28" s="120" t="str">
        <f>IF(A28="","",VLOOKUP($A28,'[1]Composição de Preço Unit. Lote'!$A$117:$G$5222,4,0))</f>
        <v>m³</v>
      </c>
      <c r="E28" s="121">
        <f>IF(A28="","",HLOOKUP($A28,'[1]Estimativa Quantidades'!$C$2:$GV$77,75,0))</f>
        <v>870</v>
      </c>
      <c r="F28" s="122">
        <f>IF(A28="","",VLOOKUP($A28,'[1]Composição de Preço Unit. Lote'!$A$117:$G$5222,7,0))</f>
        <v>12.45</v>
      </c>
      <c r="G28" s="123">
        <f t="shared" si="0"/>
        <v>10831.5</v>
      </c>
      <c r="H28" s="126">
        <v>0</v>
      </c>
      <c r="I28" s="127">
        <f>H28*G28</f>
        <v>0</v>
      </c>
    </row>
    <row r="29" spans="1:9" ht="25.5" hidden="1" x14ac:dyDescent="0.25">
      <c r="A29" s="128" t="s">
        <v>1364</v>
      </c>
      <c r="B29" s="119" t="str">
        <f>IF(A29="","",VLOOKUP($A29,'[1]Composição de Preço Unit. Lote'!$A$117:$G$5222,3,0))</f>
        <v>REATERRO MANUAL OU MECANIZADO DE VALAS, ADENSADO MECANICAMENTE EM CAMADAS DE 20 cm</v>
      </c>
      <c r="C29" s="119" t="str">
        <f>IF(A29="","",IF(VLOOKUP($A29,'[1]Composição de Preço Unit. Lote'!$A$4:$G$5222,5,0)="","",VLOOKUP($A29,'[1]Composição de Preço Unit. Lote'!$A$4:$G$5222,5,0)))</f>
        <v>NOTURNO</v>
      </c>
      <c r="D29" s="120" t="str">
        <f>IF(A29="","",VLOOKUP($A29,'[1]Composição de Preço Unit. Lote'!$A$117:$G$5222,4,0))</f>
        <v>m³</v>
      </c>
      <c r="E29" s="121">
        <f>IF(A29="","",HLOOKUP($A29,'[1]Estimativa Quantidades'!$C$2:$GV$77,75,0))</f>
        <v>105</v>
      </c>
      <c r="F29" s="122">
        <f>IF(A29="","",VLOOKUP($A29,'[1]Composição de Preço Unit. Lote'!$A$117:$G$5222,7,0))</f>
        <v>15.57</v>
      </c>
      <c r="G29" s="123">
        <f t="shared" si="0"/>
        <v>1634.85</v>
      </c>
      <c r="H29" s="126">
        <v>0</v>
      </c>
      <c r="I29" s="127">
        <f>H29*G29</f>
        <v>0</v>
      </c>
    </row>
    <row r="30" spans="1:9" ht="38.25" hidden="1" x14ac:dyDescent="0.25">
      <c r="A30" s="128" t="s">
        <v>1365</v>
      </c>
      <c r="B30" s="119" t="str">
        <f>IF(A30="","",VLOOKUP($A30,'[1]Composição de Preço Unit. Lote'!$A$117:$G$5222,3,0))</f>
        <v>REATERRO MANUAL OU MECANIZADO DE VALAS, COM FORNECIMENTO DE AREIA, ADENSAMENTO HIDRÁULICO COM GC = 100%.</v>
      </c>
      <c r="C30" s="119" t="str">
        <f>IF(A30="","",IF(VLOOKUP($A30,'[1]Composição de Preço Unit. Lote'!$A$4:$G$5222,5,0)="","",VLOOKUP($A30,'[1]Composição de Preço Unit. Lote'!$A$4:$G$5222,5,0)))</f>
        <v>DIURNO</v>
      </c>
      <c r="D30" s="120" t="str">
        <f>IF(A30="","",VLOOKUP($A30,'[1]Composição de Preço Unit. Lote'!$A$117:$G$5222,4,0))</f>
        <v>m³</v>
      </c>
      <c r="E30" s="121">
        <f>IF(A30="","",HLOOKUP($A30,'[1]Estimativa Quantidades'!$C$2:$GV$77,75,0))</f>
        <v>629</v>
      </c>
      <c r="F30" s="122">
        <f>IF(A30="","",VLOOKUP($A30,'[1]Composição de Preço Unit. Lote'!$A$117:$G$5222,7,0))</f>
        <v>166.23</v>
      </c>
      <c r="G30" s="123">
        <f t="shared" si="0"/>
        <v>104558.67</v>
      </c>
      <c r="H30" s="126">
        <v>0</v>
      </c>
      <c r="I30" s="127">
        <f>H30*G30</f>
        <v>0</v>
      </c>
    </row>
    <row r="31" spans="1:9" ht="38.25" hidden="1" x14ac:dyDescent="0.25">
      <c r="A31" s="128" t="s">
        <v>1366</v>
      </c>
      <c r="B31" s="119" t="str">
        <f>IF(A31="","",VLOOKUP($A31,'[1]Composição de Preço Unit. Lote'!$A$117:$G$5222,3,0))</f>
        <v>REATERRO MANUAL OU MECANIZADO DE VALAS, COM FORNECIMENTO DE AREIA, ADENSAMENTO HIDRÁULICO COM GC = 100%.</v>
      </c>
      <c r="C31" s="119" t="str">
        <f>IF(A31="","",IF(VLOOKUP($A31,'[1]Composição de Preço Unit. Lote'!$A$4:$G$5222,5,0)="","",VLOOKUP($A31,'[1]Composição de Preço Unit. Lote'!$A$4:$G$5222,5,0)))</f>
        <v>NOTURNO</v>
      </c>
      <c r="D31" s="120" t="str">
        <f>IF(A31="","",VLOOKUP($A31,'[1]Composição de Preço Unit. Lote'!$A$117:$G$5222,4,0))</f>
        <v>m³</v>
      </c>
      <c r="E31" s="121">
        <f>IF(A31="","",HLOOKUP($A31,'[1]Estimativa Quantidades'!$C$2:$GV$77,75,0))</f>
        <v>29</v>
      </c>
      <c r="F31" s="122">
        <f>IF(A31="","",VLOOKUP($A31,'[1]Composição de Preço Unit. Lote'!$A$117:$G$5222,7,0))</f>
        <v>207.79</v>
      </c>
      <c r="G31" s="123">
        <f t="shared" si="0"/>
        <v>6025.91</v>
      </c>
      <c r="H31" s="126">
        <v>0</v>
      </c>
      <c r="I31" s="127">
        <f>H31*G31</f>
        <v>0</v>
      </c>
    </row>
    <row r="32" spans="1:9" ht="38.25" hidden="1" x14ac:dyDescent="0.25">
      <c r="A32" s="128" t="s">
        <v>1367</v>
      </c>
      <c r="B32" s="119" t="str">
        <f>IF(A32="","",VLOOKUP($A32,'[1]Composição de Preço Unit. Lote'!$A$117:$G$5222,3,0))</f>
        <v>CARGA, MANOBRAS, TRANSPORTE E DESCARGA DE AREIA, BRITA, PEDRA DE MAO, SOLOS E ENTULHOS COM CAMINHAO BASCULANTE ATÉ 10 m³. Taxa empolamento 28%</v>
      </c>
      <c r="C32" s="119" t="str">
        <f>IF(A32="","",IF(VLOOKUP($A32,'[1]Composição de Preço Unit. Lote'!$A$4:$G$5222,5,0)="","",VLOOKUP($A32,'[1]Composição de Preço Unit. Lote'!$A$4:$G$5222,5,0)))</f>
        <v>DIURNO</v>
      </c>
      <c r="D32" s="120" t="str">
        <f>IF(A32="","",VLOOKUP($A32,'[1]Composição de Preço Unit. Lote'!$A$117:$G$5222,4,0))</f>
        <v>m³</v>
      </c>
      <c r="E32" s="121">
        <f>IF(A32="","",HLOOKUP($A32,'[1]Estimativa Quantidades'!$C$2:$GV$77,75,0))</f>
        <v>2245</v>
      </c>
      <c r="F32" s="122">
        <f>IF(A32="","",VLOOKUP($A32,'[1]Composição de Preço Unit. Lote'!$A$117:$G$5222,7,0))</f>
        <v>55.36</v>
      </c>
      <c r="G32" s="123">
        <f t="shared" si="0"/>
        <v>124283.2</v>
      </c>
      <c r="H32" s="126">
        <v>0</v>
      </c>
      <c r="I32" s="127">
        <f>H32*G32</f>
        <v>0</v>
      </c>
    </row>
    <row r="33" spans="1:9" ht="38.25" hidden="1" x14ac:dyDescent="0.25">
      <c r="A33" s="128" t="s">
        <v>1368</v>
      </c>
      <c r="B33" s="119" t="str">
        <f>IF(A33="","",VLOOKUP($A33,'[1]Composição de Preço Unit. Lote'!$A$117:$G$5222,3,0))</f>
        <v>CARGA, MANOBRAS, TRANSPORTE E DESCARGA DE AREIA, BRITA, PEDRA DE MAO, SOLOS E ENTULHOS COM CAMINHAO BASCULANTE ATÉ 10 m³.</v>
      </c>
      <c r="C33" s="119" t="str">
        <f>IF(A33="","",IF(VLOOKUP($A33,'[1]Composição de Preço Unit. Lote'!$A$4:$G$5222,5,0)="","",VLOOKUP($A33,'[1]Composição de Preço Unit. Lote'!$A$4:$G$5222,5,0)))</f>
        <v>NOTURNO</v>
      </c>
      <c r="D33" s="120" t="str">
        <f>IF(A33="","",VLOOKUP($A33,'[1]Composição de Preço Unit. Lote'!$A$117:$G$5222,4,0))</f>
        <v>m³</v>
      </c>
      <c r="E33" s="121">
        <f>IF(A33="","",HLOOKUP($A33,'[1]Estimativa Quantidades'!$C$2:$GV$77,75,0))</f>
        <v>4</v>
      </c>
      <c r="F33" s="122">
        <f>IF(A33="","",VLOOKUP($A33,'[1]Composição de Preço Unit. Lote'!$A$117:$G$5222,7,0))</f>
        <v>69.2</v>
      </c>
      <c r="G33" s="123">
        <f t="shared" si="0"/>
        <v>276.8</v>
      </c>
      <c r="H33" s="126">
        <v>0</v>
      </c>
      <c r="I33" s="127">
        <f>H33*G33</f>
        <v>0</v>
      </c>
    </row>
    <row r="34" spans="1:9" hidden="1" x14ac:dyDescent="0.25">
      <c r="A34" s="128" t="s">
        <v>1369</v>
      </c>
      <c r="B34" s="119" t="str">
        <f>IF(A34="","",VLOOKUP($A34,'[1]Composição de Preço Unit. Lote'!$A$117:$G$5222,3,0))</f>
        <v>LASTRO DE BRITA/BERÇO</v>
      </c>
      <c r="C34" s="119" t="str">
        <f>IF(A34="","",IF(VLOOKUP($A34,'[1]Composição de Preço Unit. Lote'!$A$4:$G$5222,5,0)="","",VLOOKUP($A34,'[1]Composição de Preço Unit. Lote'!$A$4:$G$5222,5,0)))</f>
        <v>DIURNO</v>
      </c>
      <c r="D34" s="120" t="str">
        <f>IF(A34="","",VLOOKUP($A34,'[1]Composição de Preço Unit. Lote'!$A$117:$G$5222,4,0))</f>
        <v>m³</v>
      </c>
      <c r="E34" s="121">
        <f>IF(A34="","",HLOOKUP($A34,'[1]Estimativa Quantidades'!$C$2:$GV$77,75,0))</f>
        <v>40</v>
      </c>
      <c r="F34" s="122">
        <f>IF(A34="","",VLOOKUP($A34,'[1]Composição de Preço Unit. Lote'!$A$117:$G$5222,7,0))</f>
        <v>182.9</v>
      </c>
      <c r="G34" s="123">
        <f t="shared" si="0"/>
        <v>7316</v>
      </c>
      <c r="H34" s="126">
        <v>0</v>
      </c>
      <c r="I34" s="127">
        <f>H34*G34</f>
        <v>0</v>
      </c>
    </row>
    <row r="35" spans="1:9" hidden="1" x14ac:dyDescent="0.25">
      <c r="A35" s="128" t="s">
        <v>1370</v>
      </c>
      <c r="B35" s="119" t="str">
        <f>IF(A35="","",VLOOKUP($A35,'[1]Composição de Preço Unit. Lote'!$A$117:$G$5222,3,0))</f>
        <v>LASTRO DE BRITA/BERÇO</v>
      </c>
      <c r="C35" s="119" t="str">
        <f>IF(A35="","",IF(VLOOKUP($A35,'[1]Composição de Preço Unit. Lote'!$A$4:$G$5222,5,0)="","",VLOOKUP($A35,'[1]Composição de Preço Unit. Lote'!$A$4:$G$5222,5,0)))</f>
        <v>NOTURNO</v>
      </c>
      <c r="D35" s="120" t="str">
        <f>IF(A35="","",VLOOKUP($A35,'[1]Composição de Preço Unit. Lote'!$A$117:$G$5222,4,0))</f>
        <v>m³</v>
      </c>
      <c r="E35" s="121">
        <f>IF(A35="","",HLOOKUP($A35,'[1]Estimativa Quantidades'!$C$2:$GV$77,75,0))</f>
        <v>1</v>
      </c>
      <c r="F35" s="122">
        <f>IF(A35="","",VLOOKUP($A35,'[1]Composição de Preço Unit. Lote'!$A$117:$G$5222,7,0))</f>
        <v>228.62</v>
      </c>
      <c r="G35" s="123">
        <f t="shared" si="0"/>
        <v>228.62</v>
      </c>
      <c r="H35" s="126">
        <v>0</v>
      </c>
      <c r="I35" s="127">
        <f>H35*G35</f>
        <v>0</v>
      </c>
    </row>
    <row r="36" spans="1:9" hidden="1" x14ac:dyDescent="0.25">
      <c r="A36" s="128" t="s">
        <v>1371</v>
      </c>
      <c r="B36" s="119" t="str">
        <f>IF(A36="","",VLOOKUP($A36,'[1]Composição de Preço Unit. Lote'!$A$117:$G$5222,3,0))</f>
        <v>ESCORAMENTO TIPO PONTALETEAMENTO</v>
      </c>
      <c r="C36" s="119" t="str">
        <f>IF(A36="","",IF(VLOOKUP($A36,'[1]Composição de Preço Unit. Lote'!$A$4:$G$5222,5,0)="","",VLOOKUP($A36,'[1]Composição de Preço Unit. Lote'!$A$4:$G$5222,5,0)))</f>
        <v>DIURNO</v>
      </c>
      <c r="D36" s="120" t="str">
        <f>IF(A36="","",VLOOKUP($A36,'[1]Composição de Preço Unit. Lote'!$A$117:$G$5222,4,0))</f>
        <v>m²</v>
      </c>
      <c r="E36" s="121">
        <f>IF(A36="","",HLOOKUP($A36,'[1]Estimativa Quantidades'!$C$2:$GV$77,75,0))</f>
        <v>140</v>
      </c>
      <c r="F36" s="122">
        <f>IF(A36="","",VLOOKUP($A36,'[1]Composição de Preço Unit. Lote'!$A$117:$G$5222,7,0))</f>
        <v>11.43</v>
      </c>
      <c r="G36" s="123">
        <f t="shared" si="0"/>
        <v>1600.2</v>
      </c>
      <c r="H36" s="126">
        <v>0</v>
      </c>
      <c r="I36" s="127">
        <f>H36*G36</f>
        <v>0</v>
      </c>
    </row>
    <row r="37" spans="1:9" hidden="1" x14ac:dyDescent="0.25">
      <c r="A37" s="128" t="s">
        <v>1372</v>
      </c>
      <c r="B37" s="119" t="str">
        <f>IF(A37="","",VLOOKUP($A37,'[1]Composição de Preço Unit. Lote'!$A$117:$G$5222,3,0))</f>
        <v>ESCORAMENTO TIPO PONTALETEAMENTO</v>
      </c>
      <c r="C37" s="119" t="str">
        <f>IF(A37="","",IF(VLOOKUP($A37,'[1]Composição de Preço Unit. Lote'!$A$4:$G$5222,5,0)="","",VLOOKUP($A37,'[1]Composição de Preço Unit. Lote'!$A$4:$G$5222,5,0)))</f>
        <v>NOTURNO</v>
      </c>
      <c r="D37" s="120" t="str">
        <f>IF(A37="","",VLOOKUP($A37,'[1]Composição de Preço Unit. Lote'!$A$117:$G$5222,4,0))</f>
        <v>m²</v>
      </c>
      <c r="E37" s="121">
        <f>IF(A37="","",HLOOKUP($A37,'[1]Estimativa Quantidades'!$C$2:$GV$77,75,0))</f>
        <v>1</v>
      </c>
      <c r="F37" s="122">
        <f>IF(A37="","",VLOOKUP($A37,'[1]Composição de Preço Unit. Lote'!$A$117:$G$5222,7,0))</f>
        <v>14.29</v>
      </c>
      <c r="G37" s="123">
        <f t="shared" si="0"/>
        <v>14.29</v>
      </c>
      <c r="H37" s="126">
        <v>0</v>
      </c>
      <c r="I37" s="127">
        <f>H37*G37</f>
        <v>0</v>
      </c>
    </row>
    <row r="38" spans="1:9" hidden="1" x14ac:dyDescent="0.25">
      <c r="A38" s="128" t="s">
        <v>1373</v>
      </c>
      <c r="B38" s="119" t="str">
        <f>IF(A38="","",VLOOKUP($A38,'[1]Composição de Preço Unit. Lote'!$A$117:$G$5222,3,0))</f>
        <v>ESCORAMENTO TIPO DESCONTÍNUO</v>
      </c>
      <c r="C38" s="119" t="str">
        <f>IF(A38="","",IF(VLOOKUP($A38,'[1]Composição de Preço Unit. Lote'!$A$4:$G$5222,5,0)="","",VLOOKUP($A38,'[1]Composição de Preço Unit. Lote'!$A$4:$G$5222,5,0)))</f>
        <v>DIURNO</v>
      </c>
      <c r="D38" s="120" t="str">
        <f>IF(A38="","",VLOOKUP($A38,'[1]Composição de Preço Unit. Lote'!$A$117:$G$5222,4,0))</f>
        <v>m²</v>
      </c>
      <c r="E38" s="121">
        <f>IF(A38="","",HLOOKUP($A38,'[1]Estimativa Quantidades'!$C$2:$GV$77,75,0))</f>
        <v>17</v>
      </c>
      <c r="F38" s="122">
        <f>IF(A38="","",VLOOKUP($A38,'[1]Composição de Preço Unit. Lote'!$A$117:$G$5222,7,0))</f>
        <v>27.53</v>
      </c>
      <c r="G38" s="123">
        <f t="shared" si="0"/>
        <v>468.01</v>
      </c>
      <c r="H38" s="126">
        <v>0</v>
      </c>
      <c r="I38" s="127">
        <f>H38*G38</f>
        <v>0</v>
      </c>
    </row>
    <row r="39" spans="1:9" hidden="1" x14ac:dyDescent="0.25">
      <c r="A39" s="128" t="s">
        <v>1374</v>
      </c>
      <c r="B39" s="119" t="str">
        <f>IF(A39="","",VLOOKUP($A39,'[1]Composição de Preço Unit. Lote'!$A$117:$G$5222,3,0))</f>
        <v>ESCORAMENTO TIPO DESCONTÍNUO</v>
      </c>
      <c r="C39" s="119" t="str">
        <f>IF(A39="","",IF(VLOOKUP($A39,'[1]Composição de Preço Unit. Lote'!$A$4:$G$5222,5,0)="","",VLOOKUP($A39,'[1]Composição de Preço Unit. Lote'!$A$4:$G$5222,5,0)))</f>
        <v>NOTURNO</v>
      </c>
      <c r="D39" s="120" t="str">
        <f>IF(A39="","",VLOOKUP($A39,'[1]Composição de Preço Unit. Lote'!$A$117:$G$5222,4,0))</f>
        <v>m²</v>
      </c>
      <c r="E39" s="121">
        <f>IF(A39="","",HLOOKUP($A39,'[1]Estimativa Quantidades'!$C$2:$GV$77,75,0))</f>
        <v>1</v>
      </c>
      <c r="F39" s="122">
        <f>IF(A39="","",VLOOKUP($A39,'[1]Composição de Preço Unit. Lote'!$A$117:$G$5222,7,0))</f>
        <v>34.42</v>
      </c>
      <c r="G39" s="123">
        <f t="shared" si="0"/>
        <v>34.42</v>
      </c>
      <c r="H39" s="126">
        <v>0</v>
      </c>
      <c r="I39" s="127">
        <f>H39*G39</f>
        <v>0</v>
      </c>
    </row>
    <row r="40" spans="1:9" hidden="1" x14ac:dyDescent="0.25">
      <c r="A40" s="128" t="s">
        <v>1375</v>
      </c>
      <c r="B40" s="119" t="str">
        <f>IF(A40="","",VLOOKUP($A40,'[1]Composição de Preço Unit. Lote'!$A$117:$G$5222,3,0))</f>
        <v>ESCORAMENTO TIPO BLINDADO (BLINDER)</v>
      </c>
      <c r="C40" s="119" t="str">
        <f>IF(A40="","",IF(VLOOKUP($A40,'[1]Composição de Preço Unit. Lote'!$A$4:$G$5222,5,0)="","",VLOOKUP($A40,'[1]Composição de Preço Unit. Lote'!$A$4:$G$5222,5,0)))</f>
        <v>DIURNO</v>
      </c>
      <c r="D40" s="120" t="str">
        <f>IF(A40="","",VLOOKUP($A40,'[1]Composição de Preço Unit. Lote'!$A$117:$G$5222,4,0))</f>
        <v>m²</v>
      </c>
      <c r="E40" s="121">
        <f>IF(A40="","",HLOOKUP($A40,'[1]Estimativa Quantidades'!$C$2:$GV$77,75,0))</f>
        <v>5</v>
      </c>
      <c r="F40" s="122">
        <f>IF(A40="","",VLOOKUP($A40,'[1]Composição de Preço Unit. Lote'!$A$117:$G$5222,7,0))</f>
        <v>43.92</v>
      </c>
      <c r="G40" s="123">
        <f t="shared" si="0"/>
        <v>219.6</v>
      </c>
      <c r="H40" s="126">
        <v>0</v>
      </c>
      <c r="I40" s="127">
        <f>H40*G40</f>
        <v>0</v>
      </c>
    </row>
    <row r="41" spans="1:9" hidden="1" x14ac:dyDescent="0.25">
      <c r="A41" s="128" t="s">
        <v>1376</v>
      </c>
      <c r="B41" s="119" t="str">
        <f>IF(A41="","",VLOOKUP($A41,'[1]Composição de Preço Unit. Lote'!$A$117:$G$5222,3,0))</f>
        <v xml:space="preserve">ESCORAMENTO TIPO BLINDADO (BLINDER) </v>
      </c>
      <c r="C41" s="119" t="str">
        <f>IF(A41="","",IF(VLOOKUP($A41,'[1]Composição de Preço Unit. Lote'!$A$4:$G$5222,5,0)="","",VLOOKUP($A41,'[1]Composição de Preço Unit. Lote'!$A$4:$G$5222,5,0)))</f>
        <v>NOTURNO</v>
      </c>
      <c r="D41" s="120" t="str">
        <f>IF(A41="","",VLOOKUP($A41,'[1]Composição de Preço Unit. Lote'!$A$117:$G$5222,4,0))</f>
        <v>m²</v>
      </c>
      <c r="E41" s="121">
        <f>IF(A41="","",HLOOKUP($A41,'[1]Estimativa Quantidades'!$C$2:$GV$77,75,0))</f>
        <v>1</v>
      </c>
      <c r="F41" s="122">
        <f>IF(A41="","",VLOOKUP($A41,'[1]Composição de Preço Unit. Lote'!$A$117:$G$5222,7,0))</f>
        <v>54.9</v>
      </c>
      <c r="G41" s="123">
        <f t="shared" si="0"/>
        <v>54.9</v>
      </c>
      <c r="H41" s="126">
        <v>0</v>
      </c>
      <c r="I41" s="127">
        <f>H41*G41</f>
        <v>0</v>
      </c>
    </row>
    <row r="42" spans="1:9" x14ac:dyDescent="0.25">
      <c r="A42" s="128" t="s">
        <v>1377</v>
      </c>
      <c r="B42" s="119" t="str">
        <f>IF(A42="","",VLOOKUP($A42,'[1]Composição de Preço Unit. Lote'!$A$117:$G$5222,3,0))</f>
        <v>ESCORAMENTO TIPO ESTACA PRANCHA</v>
      </c>
      <c r="C42" s="119" t="str">
        <f>IF(A42="","",IF(VLOOKUP($A42,'[1]Composição de Preço Unit. Lote'!$A$4:$G$5222,5,0)="","",VLOOKUP($A42,'[1]Composição de Preço Unit. Lote'!$A$4:$G$5222,5,0)))</f>
        <v>DIURNO</v>
      </c>
      <c r="D42" s="120" t="str">
        <f>IF(A42="","",VLOOKUP($A42,'[1]Composição de Preço Unit. Lote'!$A$117:$G$5222,4,0))</f>
        <v>m²</v>
      </c>
      <c r="E42" s="121">
        <f>IF(A42="","",HLOOKUP($A42,'[1]Estimativa Quantidades'!$C$2:$GV$77,75,0))</f>
        <v>1</v>
      </c>
      <c r="F42" s="122">
        <f>IF(A42="","",VLOOKUP($A42,'[1]Composição de Preço Unit. Lote'!$A$117:$G$5222,7,0))</f>
        <v>64.83</v>
      </c>
      <c r="G42" s="123">
        <f t="shared" si="0"/>
        <v>64.83</v>
      </c>
      <c r="H42" s="126">
        <v>1</v>
      </c>
      <c r="I42" s="127">
        <f>H42*G42</f>
        <v>64.83</v>
      </c>
    </row>
    <row r="43" spans="1:9" x14ac:dyDescent="0.25">
      <c r="A43" s="128" t="s">
        <v>1378</v>
      </c>
      <c r="B43" s="119" t="str">
        <f>IF(A43="","",VLOOKUP($A43,'[1]Composição de Preço Unit. Lote'!$A$117:$G$5222,3,0))</f>
        <v>ESCORAMENTO TIPO ESTACA PRANCHA</v>
      </c>
      <c r="C43" s="119" t="str">
        <f>IF(A43="","",IF(VLOOKUP($A43,'[1]Composição de Preço Unit. Lote'!$A$4:$G$5222,5,0)="","",VLOOKUP($A43,'[1]Composição de Preço Unit. Lote'!$A$4:$G$5222,5,0)))</f>
        <v>NOTURNO</v>
      </c>
      <c r="D43" s="120" t="str">
        <f>IF(A43="","",VLOOKUP($A43,'[1]Composição de Preço Unit. Lote'!$A$117:$G$5222,4,0))</f>
        <v>m²</v>
      </c>
      <c r="E43" s="121">
        <f>IF(A43="","",HLOOKUP($A43,'[1]Estimativa Quantidades'!$C$2:$GV$77,75,0))</f>
        <v>1</v>
      </c>
      <c r="F43" s="122">
        <f>IF(A43="","",VLOOKUP($A43,'[1]Composição de Preço Unit. Lote'!$A$117:$G$5222,7,0))</f>
        <v>81.040000000000006</v>
      </c>
      <c r="G43" s="123">
        <f t="shared" si="0"/>
        <v>81.040000000000006</v>
      </c>
      <c r="H43" s="126">
        <v>1</v>
      </c>
      <c r="I43" s="127">
        <f>H43*G43</f>
        <v>81.040000000000006</v>
      </c>
    </row>
    <row r="44" spans="1:9" ht="25.5" hidden="1" x14ac:dyDescent="0.25">
      <c r="A44" s="128" t="s">
        <v>1379</v>
      </c>
      <c r="B44" s="119" t="str">
        <f>IF(A44="","",VLOOKUP($A44,'[1]Composição de Preço Unit. Lote'!$A$117:$G$5222,3,0))</f>
        <v>ESGOTAMENTO DE POÇOS E VALAS COM BOMBA AUTOESCORVANTE</v>
      </c>
      <c r="C44" s="119" t="str">
        <f>IF(A44="","",IF(VLOOKUP($A44,'[1]Composição de Preço Unit. Lote'!$A$4:$G$5222,5,0)="","",VLOOKUP($A44,'[1]Composição de Preço Unit. Lote'!$A$4:$G$5222,5,0)))</f>
        <v>DIURNO</v>
      </c>
      <c r="D44" s="120" t="str">
        <f>IF(A44="","",VLOOKUP($A44,'[1]Composição de Preço Unit. Lote'!$A$117:$G$5222,4,0))</f>
        <v>h</v>
      </c>
      <c r="E44" s="121">
        <f>IF(A44="","",HLOOKUP($A44,'[1]Estimativa Quantidades'!$C$2:$GV$77,75,0))</f>
        <v>62</v>
      </c>
      <c r="F44" s="122">
        <f>IF(A44="","",VLOOKUP($A44,'[1]Composição de Preço Unit. Lote'!$A$117:$G$5222,7,0))</f>
        <v>12.25</v>
      </c>
      <c r="G44" s="123">
        <f t="shared" si="0"/>
        <v>759.5</v>
      </c>
      <c r="H44" s="126">
        <v>0</v>
      </c>
      <c r="I44" s="127">
        <f>H44*G44</f>
        <v>0</v>
      </c>
    </row>
    <row r="45" spans="1:9" ht="25.5" hidden="1" x14ac:dyDescent="0.25">
      <c r="A45" s="128" t="s">
        <v>1380</v>
      </c>
      <c r="B45" s="119" t="str">
        <f>IF(A45="","",VLOOKUP($A45,'[1]Composição de Preço Unit. Lote'!$A$117:$G$5222,3,0))</f>
        <v>ESGOTAMENTO DE POÇOS E VALAS COM BOMBA AUTOESCORVANTE</v>
      </c>
      <c r="C45" s="119" t="str">
        <f>IF(A45="","",IF(VLOOKUP($A45,'[1]Composição de Preço Unit. Lote'!$A$4:$G$5222,5,0)="","",VLOOKUP($A45,'[1]Composição de Preço Unit. Lote'!$A$4:$G$5222,5,0)))</f>
        <v>NOTURNO</v>
      </c>
      <c r="D45" s="120" t="str">
        <f>IF(A45="","",VLOOKUP($A45,'[1]Composição de Preço Unit. Lote'!$A$117:$G$5222,4,0))</f>
        <v>h</v>
      </c>
      <c r="E45" s="121">
        <f>IF(A45="","",HLOOKUP($A45,'[1]Estimativa Quantidades'!$C$2:$GV$77,75,0))</f>
        <v>10</v>
      </c>
      <c r="F45" s="122">
        <f>IF(A45="","",VLOOKUP($A45,'[1]Composição de Preço Unit. Lote'!$A$117:$G$5222,7,0))</f>
        <v>15.32</v>
      </c>
      <c r="G45" s="123">
        <f t="shared" si="0"/>
        <v>153.19999999999999</v>
      </c>
      <c r="H45" s="126">
        <v>0</v>
      </c>
      <c r="I45" s="127">
        <f>H45*G45</f>
        <v>0</v>
      </c>
    </row>
    <row r="46" spans="1:9" ht="25.5" hidden="1" x14ac:dyDescent="0.25">
      <c r="A46" s="128" t="s">
        <v>1381</v>
      </c>
      <c r="B46" s="119" t="str">
        <f>IF(A46="","",VLOOKUP($A46,'[1]Composição de Preço Unit. Lote'!$A$117:$G$5222,3,0))</f>
        <v>INSTALAÇÃO DE PONTEIRA FILTRANTE PARA REBAIXAMENTO DE ÁGUAS SUBTERRÂNEAS</v>
      </c>
      <c r="C46" s="119" t="str">
        <f>IF(A46="","",IF(VLOOKUP($A46,'[1]Composição de Preço Unit. Lote'!$A$4:$G$5222,5,0)="","",VLOOKUP($A46,'[1]Composição de Preço Unit. Lote'!$A$4:$G$5222,5,0)))</f>
        <v>DIURNO</v>
      </c>
      <c r="D46" s="120" t="str">
        <f>IF(A46="","",VLOOKUP($A46,'[1]Composição de Preço Unit. Lote'!$A$117:$G$5222,4,0))</f>
        <v xml:space="preserve">un </v>
      </c>
      <c r="E46" s="121">
        <f>IF(A46="","",HLOOKUP($A46,'[1]Estimativa Quantidades'!$C$2:$GV$77,75,0))</f>
        <v>79</v>
      </c>
      <c r="F46" s="122">
        <f>IF(A46="","",VLOOKUP($A46,'[1]Composição de Preço Unit. Lote'!$A$117:$G$5222,7,0))</f>
        <v>113.63</v>
      </c>
      <c r="G46" s="123">
        <f t="shared" si="0"/>
        <v>8976.77</v>
      </c>
      <c r="H46" s="126">
        <v>0</v>
      </c>
      <c r="I46" s="127">
        <f>H46*G46</f>
        <v>0</v>
      </c>
    </row>
    <row r="47" spans="1:9" ht="25.5" hidden="1" x14ac:dyDescent="0.25">
      <c r="A47" s="128" t="s">
        <v>1382</v>
      </c>
      <c r="B47" s="119" t="str">
        <f>IF(A47="","",VLOOKUP($A47,'[1]Composição de Preço Unit. Lote'!$A$117:$G$5222,3,0))</f>
        <v>INSTALAÇÃO DE PONTEIRA FILTRANTE PARA REBAIXAMENTO DE ÁGUAS SUBTERRÂNEAS</v>
      </c>
      <c r="C47" s="119" t="str">
        <f>IF(A47="","",IF(VLOOKUP($A47,'[1]Composição de Preço Unit. Lote'!$A$4:$G$5222,5,0)="","",VLOOKUP($A47,'[1]Composição de Preço Unit. Lote'!$A$4:$G$5222,5,0)))</f>
        <v>NOTURNO</v>
      </c>
      <c r="D47" s="120" t="str">
        <f>IF(A47="","",VLOOKUP($A47,'[1]Composição de Preço Unit. Lote'!$A$117:$G$5222,4,0))</f>
        <v xml:space="preserve">un </v>
      </c>
      <c r="E47" s="121">
        <f>IF(A47="","",HLOOKUP($A47,'[1]Estimativa Quantidades'!$C$2:$GV$77,75,0))</f>
        <v>27</v>
      </c>
      <c r="F47" s="122">
        <f>IF(A47="","",VLOOKUP($A47,'[1]Composição de Preço Unit. Lote'!$A$117:$G$5222,7,0))</f>
        <v>142.03</v>
      </c>
      <c r="G47" s="123">
        <f t="shared" si="0"/>
        <v>3834.81</v>
      </c>
      <c r="H47" s="126">
        <v>0</v>
      </c>
      <c r="I47" s="127">
        <f>H47*G47</f>
        <v>0</v>
      </c>
    </row>
    <row r="48" spans="1:9" ht="25.5" hidden="1" x14ac:dyDescent="0.25">
      <c r="A48" s="128" t="s">
        <v>1383</v>
      </c>
      <c r="B48" s="119" t="str">
        <f>IF(A48="","",VLOOKUP($A48,'[1]Composição de Preço Unit. Lote'!$A$117:$G$5222,3,0))</f>
        <v>OPERAÇÃO DO SISTEMA DE REBAIXAMENTO DE ÁGUAS SUBTERRÂNEAS</v>
      </c>
      <c r="C48" s="119" t="str">
        <f>IF(A48="","",IF(VLOOKUP($A48,'[1]Composição de Preço Unit. Lote'!$A$4:$G$5222,5,0)="","",VLOOKUP($A48,'[1]Composição de Preço Unit. Lote'!$A$4:$G$5222,5,0)))</f>
        <v>DIURNO</v>
      </c>
      <c r="D48" s="120" t="str">
        <f>IF(A48="","",VLOOKUP($A48,'[1]Composição de Preço Unit. Lote'!$A$117:$G$5222,4,0))</f>
        <v>cjxdia</v>
      </c>
      <c r="E48" s="121">
        <f>IF(A48="","",HLOOKUP($A48,'[1]Estimativa Quantidades'!$C$2:$GV$77,75,0))</f>
        <v>10</v>
      </c>
      <c r="F48" s="122">
        <f>IF(A48="","",VLOOKUP($A48,'[1]Composição de Preço Unit. Lote'!$A$117:$G$5222,7,0))</f>
        <v>549.49</v>
      </c>
      <c r="G48" s="123">
        <f t="shared" si="0"/>
        <v>5494.9</v>
      </c>
      <c r="H48" s="126">
        <v>0</v>
      </c>
      <c r="I48" s="127">
        <f>H48*G48</f>
        <v>0</v>
      </c>
    </row>
    <row r="49" spans="1:9" ht="25.5" hidden="1" x14ac:dyDescent="0.25">
      <c r="A49" s="128" t="s">
        <v>1384</v>
      </c>
      <c r="B49" s="119" t="str">
        <f>IF(A49="","",VLOOKUP($A49,'[1]Composição de Preço Unit. Lote'!$A$117:$G$5222,3,0))</f>
        <v>OPERAÇÃO DO SISTEMA DE REBAIXAMENTO DE ÁGUAS SUBTERRÂNEAS</v>
      </c>
      <c r="C49" s="119" t="str">
        <f>IF(A49="","",IF(VLOOKUP($A49,'[1]Composição de Preço Unit. Lote'!$A$4:$G$5222,5,0)="","",VLOOKUP($A49,'[1]Composição de Preço Unit. Lote'!$A$4:$G$5222,5,0)))</f>
        <v>NOTURNO</v>
      </c>
      <c r="D49" s="120" t="str">
        <f>IF(A49="","",VLOOKUP($A49,'[1]Composição de Preço Unit. Lote'!$A$117:$G$5222,4,0))</f>
        <v>cjxdia</v>
      </c>
      <c r="E49" s="121">
        <f>IF(A49="","",HLOOKUP($A49,'[1]Estimativa Quantidades'!$C$2:$GV$77,75,0))</f>
        <v>3</v>
      </c>
      <c r="F49" s="122">
        <f>IF(A49="","",VLOOKUP($A49,'[1]Composição de Preço Unit. Lote'!$A$117:$G$5222,7,0))</f>
        <v>686.86</v>
      </c>
      <c r="G49" s="123">
        <f t="shared" si="0"/>
        <v>2060.58</v>
      </c>
      <c r="H49" s="126">
        <v>0</v>
      </c>
      <c r="I49" s="127">
        <f>H49*G49</f>
        <v>0</v>
      </c>
    </row>
    <row r="50" spans="1:9" x14ac:dyDescent="0.25">
      <c r="A50" s="128" t="s">
        <v>1385</v>
      </c>
      <c r="B50" s="119" t="str">
        <f>IF(A50="","",VLOOKUP($A50,'[1]Composição de Preço Unit. Lote'!$A$117:$G$5222,3,0))</f>
        <v xml:space="preserve">ENSECADEIRA COM SACOS DE AREIA </v>
      </c>
      <c r="C50" s="119" t="str">
        <f>IF(A50="","",IF(VLOOKUP($A50,'[1]Composição de Preço Unit. Lote'!$A$4:$G$5222,5,0)="","",VLOOKUP($A50,'[1]Composição de Preço Unit. Lote'!$A$4:$G$5222,5,0)))</f>
        <v>DIURNO</v>
      </c>
      <c r="D50" s="120" t="str">
        <f>IF(A50="","",VLOOKUP($A50,'[1]Composição de Preço Unit. Lote'!$A$117:$G$5222,4,0))</f>
        <v>m³</v>
      </c>
      <c r="E50" s="121">
        <f>IF(A50="","",HLOOKUP($A50,'[1]Estimativa Quantidades'!$C$2:$GV$77,75,0))</f>
        <v>1</v>
      </c>
      <c r="F50" s="122">
        <f>IF(A50="","",VLOOKUP($A50,'[1]Composição de Preço Unit. Lote'!$A$117:$G$5222,7,0))</f>
        <v>212.58</v>
      </c>
      <c r="G50" s="123">
        <f t="shared" si="0"/>
        <v>212.58</v>
      </c>
      <c r="H50" s="126">
        <v>1</v>
      </c>
      <c r="I50" s="127">
        <f>H50*G50</f>
        <v>212.58</v>
      </c>
    </row>
    <row r="51" spans="1:9" x14ac:dyDescent="0.25">
      <c r="A51" s="128" t="s">
        <v>1386</v>
      </c>
      <c r="B51" s="119" t="str">
        <f>IF(A51="","",VLOOKUP($A51,'[1]Composição de Preço Unit. Lote'!$A$117:$G$5222,3,0))</f>
        <v xml:space="preserve">ENSECADEIRA COM SACOS DE AREIA </v>
      </c>
      <c r="C51" s="119" t="str">
        <f>IF(A51="","",IF(VLOOKUP($A51,'[1]Composição de Preço Unit. Lote'!$A$4:$G$5222,5,0)="","",VLOOKUP($A51,'[1]Composição de Preço Unit. Lote'!$A$4:$G$5222,5,0)))</f>
        <v>NOTURNO</v>
      </c>
      <c r="D51" s="120" t="str">
        <f>IF(A51="","",VLOOKUP($A51,'[1]Composição de Preço Unit. Lote'!$A$117:$G$5222,4,0))</f>
        <v>m³</v>
      </c>
      <c r="E51" s="121">
        <f>IF(A51="","",HLOOKUP($A51,'[1]Estimativa Quantidades'!$C$2:$GV$77,75,0))</f>
        <v>4</v>
      </c>
      <c r="F51" s="122">
        <f>IF(A51="","",VLOOKUP($A51,'[1]Composição de Preço Unit. Lote'!$A$117:$G$5222,7,0))</f>
        <v>265.73</v>
      </c>
      <c r="G51" s="123">
        <f t="shared" si="0"/>
        <v>1062.92</v>
      </c>
      <c r="H51" s="126">
        <v>1</v>
      </c>
      <c r="I51" s="127">
        <f>H51*G51</f>
        <v>1062.92</v>
      </c>
    </row>
    <row r="52" spans="1:9" x14ac:dyDescent="0.25">
      <c r="A52" s="128" t="s">
        <v>18</v>
      </c>
      <c r="B52" s="119" t="str">
        <f>IF(A52="","",VLOOKUP($A52,'[1]Composição de Preço Unit. Lote'!$A$117:$G$5222,3,0))</f>
        <v>FORMA DE MADEIRA COMUM</v>
      </c>
      <c r="C52" s="119" t="str">
        <f>IF(A52="","",IF(VLOOKUP($A52,'[1]Composição de Preço Unit. Lote'!$A$4:$G$5222,5,0)="","",VLOOKUP($A52,'[1]Composição de Preço Unit. Lote'!$A$4:$G$5222,5,0)))</f>
        <v>DIURNO</v>
      </c>
      <c r="D52" s="120" t="str">
        <f>IF(A52="","",VLOOKUP($A52,'[1]Composição de Preço Unit. Lote'!$A$117:$G$5222,4,0))</f>
        <v>m²</v>
      </c>
      <c r="E52" s="121">
        <f>IF(A52="","",HLOOKUP($A52,'[1]Estimativa Quantidades'!$C$2:$GV$77,75,0))</f>
        <v>47</v>
      </c>
      <c r="F52" s="122">
        <f>IF(A52="","",VLOOKUP($A52,'[1]Composição de Preço Unit. Lote'!$A$117:$G$5222,7,0))</f>
        <v>80.08</v>
      </c>
      <c r="G52" s="123">
        <f t="shared" si="0"/>
        <v>3763.76</v>
      </c>
      <c r="H52" s="126">
        <v>1</v>
      </c>
      <c r="I52" s="127">
        <f>H52*G52</f>
        <v>3763.76</v>
      </c>
    </row>
    <row r="53" spans="1:9" x14ac:dyDescent="0.25">
      <c r="A53" s="128" t="s">
        <v>19</v>
      </c>
      <c r="B53" s="119" t="str">
        <f>IF(A53="","",VLOOKUP($A53,'[1]Composição de Preço Unit. Lote'!$A$117:$G$5222,3,0))</f>
        <v xml:space="preserve">CIMBRAMENTO </v>
      </c>
      <c r="C53" s="119" t="str">
        <f>IF(A53="","",IF(VLOOKUP($A53,'[1]Composição de Preço Unit. Lote'!$A$4:$G$5222,5,0)="","",VLOOKUP($A53,'[1]Composição de Preço Unit. Lote'!$A$4:$G$5222,5,0)))</f>
        <v>NOTURNO</v>
      </c>
      <c r="D53" s="120" t="str">
        <f>IF(A53="","",VLOOKUP($A53,'[1]Composição de Preço Unit. Lote'!$A$117:$G$5222,4,0))</f>
        <v>m³</v>
      </c>
      <c r="E53" s="121">
        <f>IF(A53="","",HLOOKUP($A53,'[1]Estimativa Quantidades'!$C$2:$GV$77,75,0))</f>
        <v>1</v>
      </c>
      <c r="F53" s="122">
        <f>IF(A53="","",VLOOKUP($A53,'[1]Composição de Preço Unit. Lote'!$A$117:$G$5222,7,0))</f>
        <v>47.21</v>
      </c>
      <c r="G53" s="123">
        <f t="shared" si="0"/>
        <v>47.21</v>
      </c>
      <c r="H53" s="126">
        <v>1</v>
      </c>
      <c r="I53" s="127">
        <f>H53*G53</f>
        <v>47.21</v>
      </c>
    </row>
    <row r="54" spans="1:9" x14ac:dyDescent="0.25">
      <c r="A54" s="128" t="s">
        <v>20</v>
      </c>
      <c r="B54" s="119" t="str">
        <f>IF(A54="","",VLOOKUP($A54,'[1]Composição de Preço Unit. Lote'!$A$117:$G$5222,3,0))</f>
        <v>EXECUÇÃO DE ARMADURA EM AÇO CA-50</v>
      </c>
      <c r="C54" s="119" t="str">
        <f>IF(A54="","",IF(VLOOKUP($A54,'[1]Composição de Preço Unit. Lote'!$A$4:$G$5222,5,0)="","",VLOOKUP($A54,'[1]Composição de Preço Unit. Lote'!$A$4:$G$5222,5,0)))</f>
        <v>DIURNO</v>
      </c>
      <c r="D54" s="120" t="str">
        <f>IF(A54="","",VLOOKUP($A54,'[1]Composição de Preço Unit. Lote'!$A$117:$G$5222,4,0))</f>
        <v>kg</v>
      </c>
      <c r="E54" s="121">
        <f>IF(A54="","",HLOOKUP($A54,'[1]Estimativa Quantidades'!$C$2:$GV$77,75,0))</f>
        <v>496</v>
      </c>
      <c r="F54" s="122">
        <f>IF(A54="","",VLOOKUP($A54,'[1]Composição de Preço Unit. Lote'!$A$117:$G$5222,7,0))</f>
        <v>18.8</v>
      </c>
      <c r="G54" s="123">
        <f t="shared" si="0"/>
        <v>9324.7999999999993</v>
      </c>
      <c r="H54" s="126">
        <v>1</v>
      </c>
      <c r="I54" s="127">
        <f>H54*G54</f>
        <v>9324.7999999999993</v>
      </c>
    </row>
    <row r="55" spans="1:9" x14ac:dyDescent="0.25">
      <c r="A55" s="128" t="s">
        <v>21</v>
      </c>
      <c r="B55" s="119" t="str">
        <f>IF(A55="","",VLOOKUP($A55,'[1]Composição de Preço Unit. Lote'!$A$117:$G$5222,3,0))</f>
        <v>CONCRETO ESTRUTURAL, FCK = 40,0 MPA BOMBEADO</v>
      </c>
      <c r="C55" s="119" t="str">
        <f>IF(A55="","",IF(VLOOKUP($A55,'[1]Composição de Preço Unit. Lote'!$A$4:$G$5222,5,0)="","",VLOOKUP($A55,'[1]Composição de Preço Unit. Lote'!$A$4:$G$5222,5,0)))</f>
        <v>DIURNO</v>
      </c>
      <c r="D55" s="120" t="str">
        <f>IF(A55="","",VLOOKUP($A55,'[1]Composição de Preço Unit. Lote'!$A$117:$G$5222,4,0))</f>
        <v>m³</v>
      </c>
      <c r="E55" s="121">
        <f>IF(A55="","",HLOOKUP($A55,'[1]Estimativa Quantidades'!$C$2:$GV$77,75,0))</f>
        <v>18</v>
      </c>
      <c r="F55" s="122">
        <f>IF(A55="","",VLOOKUP($A55,'[1]Composição de Preço Unit. Lote'!$A$117:$G$5222,7,0))</f>
        <v>728.26</v>
      </c>
      <c r="G55" s="123">
        <f t="shared" si="0"/>
        <v>13108.68</v>
      </c>
      <c r="H55" s="126">
        <v>1</v>
      </c>
      <c r="I55" s="127">
        <f>H55*G55</f>
        <v>13108.68</v>
      </c>
    </row>
    <row r="56" spans="1:9" x14ac:dyDescent="0.25">
      <c r="A56" s="128" t="s">
        <v>22</v>
      </c>
      <c r="B56" s="119" t="str">
        <f>IF(A56="","",VLOOKUP($A56,'[1]Composição de Preço Unit. Lote'!$A$117:$G$5222,3,0))</f>
        <v>ALVENARIA EM BLOCO CERÂMICO e=15cm</v>
      </c>
      <c r="C56" s="119" t="str">
        <f>IF(A56="","",IF(VLOOKUP($A56,'[1]Composição de Preço Unit. Lote'!$A$4:$G$5222,5,0)="","",VLOOKUP($A56,'[1]Composição de Preço Unit. Lote'!$A$4:$G$5222,5,0)))</f>
        <v>DIURNO</v>
      </c>
      <c r="D56" s="120" t="str">
        <f>IF(A56="","",VLOOKUP($A56,'[1]Composição de Preço Unit. Lote'!$A$117:$G$5222,4,0))</f>
        <v>m²</v>
      </c>
      <c r="E56" s="121">
        <f>IF(A56="","",HLOOKUP($A56,'[1]Estimativa Quantidades'!$C$2:$GV$77,75,0))</f>
        <v>7</v>
      </c>
      <c r="F56" s="122">
        <f>IF(A56="","",VLOOKUP($A56,'[1]Composição de Preço Unit. Lote'!$A$117:$G$5222,7,0))</f>
        <v>77.98</v>
      </c>
      <c r="G56" s="123">
        <f t="shared" si="0"/>
        <v>545.86</v>
      </c>
      <c r="H56" s="126">
        <v>1</v>
      </c>
      <c r="I56" s="127">
        <f>H56*G56</f>
        <v>545.86</v>
      </c>
    </row>
    <row r="57" spans="1:9" ht="25.5" x14ac:dyDescent="0.25">
      <c r="A57" s="128" t="s">
        <v>23</v>
      </c>
      <c r="B57" s="119" t="str">
        <f>IF(A57="","",VLOOKUP($A57,'[1]Composição de Preço Unit. Lote'!$A$117:$G$5222,3,0))</f>
        <v>LAJE PRÉ FABRICADA ESPESSURA 12cm COM CAPA DE CONCRETO 4cm.</v>
      </c>
      <c r="C57" s="119" t="str">
        <f>IF(A57="","",IF(VLOOKUP($A57,'[1]Composição de Preço Unit. Lote'!$A$4:$G$5222,5,0)="","",VLOOKUP($A57,'[1]Composição de Preço Unit. Lote'!$A$4:$G$5222,5,0)))</f>
        <v>DIURNO</v>
      </c>
      <c r="D57" s="120" t="str">
        <f>IF(A57="","",VLOOKUP($A57,'[1]Composição de Preço Unit. Lote'!$A$117:$G$5222,4,0))</f>
        <v>m²</v>
      </c>
      <c r="E57" s="121">
        <f>IF(A57="","",HLOOKUP($A57,'[1]Estimativa Quantidades'!$C$2:$GV$77,75,0))</f>
        <v>6</v>
      </c>
      <c r="F57" s="122">
        <f>IF(A57="","",VLOOKUP($A57,'[1]Composição de Preço Unit. Lote'!$A$117:$G$5222,7,0))</f>
        <v>153.22</v>
      </c>
      <c r="G57" s="123">
        <f t="shared" si="0"/>
        <v>919.32</v>
      </c>
      <c r="H57" s="126">
        <v>1</v>
      </c>
      <c r="I57" s="127">
        <f>H57*G57</f>
        <v>919.32</v>
      </c>
    </row>
    <row r="58" spans="1:9" ht="25.5" x14ac:dyDescent="0.25">
      <c r="A58" s="128" t="s">
        <v>24</v>
      </c>
      <c r="B58" s="119" t="str">
        <f>IF(A58="","",VLOOKUP($A58,'[1]Composição de Preço Unit. Lote'!$A$117:$G$5222,3,0))</f>
        <v>EMBOÇO, CIMENTO CAL E AREIA, TRAÇO 1:2:6 COM CHAPISCO, CIMENTO E AREIA TRAÇO 1:3</v>
      </c>
      <c r="C58" s="119" t="str">
        <f>IF(A58="","",IF(VLOOKUP($A58,'[1]Composição de Preço Unit. Lote'!$A$4:$G$5222,5,0)="","",VLOOKUP($A58,'[1]Composição de Preço Unit. Lote'!$A$4:$G$5222,5,0)))</f>
        <v>DIURNO</v>
      </c>
      <c r="D58" s="120" t="str">
        <f>IF(A58="","",VLOOKUP($A58,'[1]Composição de Preço Unit. Lote'!$A$117:$G$5222,4,0))</f>
        <v>m²</v>
      </c>
      <c r="E58" s="121">
        <f>IF(A58="","",HLOOKUP($A58,'[1]Estimativa Quantidades'!$C$2:$GV$77,75,0))</f>
        <v>92</v>
      </c>
      <c r="F58" s="122">
        <f>IF(A58="","",VLOOKUP($A58,'[1]Composição de Preço Unit. Lote'!$A$117:$G$5222,7,0))</f>
        <v>46.2</v>
      </c>
      <c r="G58" s="123">
        <f t="shared" si="0"/>
        <v>4250.3999999999996</v>
      </c>
      <c r="H58" s="126">
        <v>1</v>
      </c>
      <c r="I58" s="127">
        <f>H58*G58</f>
        <v>4250.3999999999996</v>
      </c>
    </row>
    <row r="59" spans="1:9" x14ac:dyDescent="0.25">
      <c r="A59" s="128" t="s">
        <v>25</v>
      </c>
      <c r="B59" s="119" t="str">
        <f>IF(A59="","",VLOOKUP($A59,'[1]Composição de Preço Unit. Lote'!$A$117:$G$5222,3,0))</f>
        <v>PISO CERÂMICO OU AZULEJO</v>
      </c>
      <c r="C59" s="119" t="str">
        <f>IF(A59="","",IF(VLOOKUP($A59,'[1]Composição de Preço Unit. Lote'!$A$4:$G$5222,5,0)="","",VLOOKUP($A59,'[1]Composição de Preço Unit. Lote'!$A$4:$G$5222,5,0)))</f>
        <v>DIURNO</v>
      </c>
      <c r="D59" s="120" t="str">
        <f>IF(A59="","",VLOOKUP($A59,'[1]Composição de Preço Unit. Lote'!$A$117:$G$5222,4,0))</f>
        <v>m²</v>
      </c>
      <c r="E59" s="121">
        <f>IF(A59="","",HLOOKUP($A59,'[1]Estimativa Quantidades'!$C$2:$GV$77,75,0))</f>
        <v>6</v>
      </c>
      <c r="F59" s="122">
        <f>IF(A59="","",VLOOKUP($A59,'[1]Composição de Preço Unit. Lote'!$A$117:$G$5222,7,0))</f>
        <v>72.180000000000007</v>
      </c>
      <c r="G59" s="123">
        <f t="shared" si="0"/>
        <v>433.08</v>
      </c>
      <c r="H59" s="126">
        <v>1</v>
      </c>
      <c r="I59" s="127">
        <f>H59*G59</f>
        <v>433.08</v>
      </c>
    </row>
    <row r="60" spans="1:9" ht="25.5" x14ac:dyDescent="0.25">
      <c r="A60" s="128" t="s">
        <v>26</v>
      </c>
      <c r="B60" s="119" t="str">
        <f>IF(A60="","",VLOOKUP($A60,'[1]Composição de Preço Unit. Lote'!$A$117:$G$5222,3,0))</f>
        <v>ESQUADRIA DE ALUMÍNIO (PORTA OU JANELA), COM VENEZIANAS, INCLUSIVE FERRAGENS.</v>
      </c>
      <c r="C60" s="119" t="str">
        <f>IF(A60="","",IF(VLOOKUP($A60,'[1]Composição de Preço Unit. Lote'!$A$4:$G$5222,5,0)="","",VLOOKUP($A60,'[1]Composição de Preço Unit. Lote'!$A$4:$G$5222,5,0)))</f>
        <v>DIURNO</v>
      </c>
      <c r="D60" s="120" t="str">
        <f>IF(A60="","",VLOOKUP($A60,'[1]Composição de Preço Unit. Lote'!$A$117:$G$5222,4,0))</f>
        <v>m²</v>
      </c>
      <c r="E60" s="121">
        <f>IF(A60="","",HLOOKUP($A60,'[1]Estimativa Quantidades'!$C$2:$GV$77,75,0))</f>
        <v>12</v>
      </c>
      <c r="F60" s="122">
        <f>IF(A60="","",VLOOKUP($A60,'[1]Composição de Preço Unit. Lote'!$A$117:$G$5222,7,0))</f>
        <v>845.24</v>
      </c>
      <c r="G60" s="123">
        <f t="shared" si="0"/>
        <v>10142.879999999999</v>
      </c>
      <c r="H60" s="126">
        <v>1</v>
      </c>
      <c r="I60" s="127">
        <f>H60*G60</f>
        <v>10142.879999999999</v>
      </c>
    </row>
    <row r="61" spans="1:9" x14ac:dyDescent="0.25">
      <c r="A61" s="128" t="s">
        <v>27</v>
      </c>
      <c r="B61" s="119" t="str">
        <f>IF(A61="","",VLOOKUP($A61,'[1]Composição de Preço Unit. Lote'!$A$117:$G$5222,3,0))</f>
        <v xml:space="preserve">CHAPISCO, CIMENTO E AREIA, TRAÇO 1:3 </v>
      </c>
      <c r="C61" s="119" t="str">
        <f>IF(A61="","",IF(VLOOKUP($A61,'[1]Composição de Preço Unit. Lote'!$A$4:$G$5222,5,0)="","",VLOOKUP($A61,'[1]Composição de Preço Unit. Lote'!$A$4:$G$5222,5,0)))</f>
        <v>DIURNO</v>
      </c>
      <c r="D61" s="120" t="str">
        <f>IF(A61="","",VLOOKUP($A61,'[1]Composição de Preço Unit. Lote'!$A$117:$G$5222,4,0))</f>
        <v>m²</v>
      </c>
      <c r="E61" s="121">
        <f>IF(A61="","",HLOOKUP($A61,'[1]Estimativa Quantidades'!$C$2:$GV$77,75,0))</f>
        <v>90</v>
      </c>
      <c r="F61" s="122">
        <f>IF(A61="","",VLOOKUP($A61,'[1]Composição de Preço Unit. Lote'!$A$117:$G$5222,7,0))</f>
        <v>8</v>
      </c>
      <c r="G61" s="123">
        <f t="shared" si="0"/>
        <v>720</v>
      </c>
      <c r="H61" s="126">
        <v>1</v>
      </c>
      <c r="I61" s="127">
        <f>H61*G61</f>
        <v>720</v>
      </c>
    </row>
    <row r="62" spans="1:9" x14ac:dyDescent="0.25">
      <c r="A62" s="128" t="s">
        <v>28</v>
      </c>
      <c r="B62" s="119" t="str">
        <f>IF(A62="","",VLOOKUP($A62,'[1]Composição de Preço Unit. Lote'!$A$117:$G$5222,3,0))</f>
        <v>IMPERMEABILIZAÇÃO COM MEMBRANA APLICADA A FRIO</v>
      </c>
      <c r="C62" s="119" t="str">
        <f>IF(A62="","",IF(VLOOKUP($A62,'[1]Composição de Preço Unit. Lote'!$A$4:$G$5222,5,0)="","",VLOOKUP($A62,'[1]Composição de Preço Unit. Lote'!$A$4:$G$5222,5,0)))</f>
        <v>DIURNO</v>
      </c>
      <c r="D62" s="120" t="str">
        <f>IF(A62="","",VLOOKUP($A62,'[1]Composição de Preço Unit. Lote'!$A$117:$G$5222,4,0))</f>
        <v>m²</v>
      </c>
      <c r="E62" s="121">
        <f>IF(A62="","",HLOOKUP($A62,'[1]Estimativa Quantidades'!$C$2:$GV$77,75,0))</f>
        <v>6</v>
      </c>
      <c r="F62" s="122">
        <f>IF(A62="","",VLOOKUP($A62,'[1]Composição de Preço Unit. Lote'!$A$117:$G$5222,7,0))</f>
        <v>76.3</v>
      </c>
      <c r="G62" s="123">
        <f t="shared" si="0"/>
        <v>457.8</v>
      </c>
      <c r="H62" s="126">
        <v>1</v>
      </c>
      <c r="I62" s="127">
        <f>H62*G62</f>
        <v>457.8</v>
      </c>
    </row>
    <row r="63" spans="1:9" x14ac:dyDescent="0.25">
      <c r="A63" s="128" t="s">
        <v>29</v>
      </c>
      <c r="B63" s="119" t="str">
        <f>IF(A63="","",VLOOKUP($A63,'[1]Composição de Preço Unit. Lote'!$A$117:$G$5222,3,0))</f>
        <v>CHAPAS PARA PISO - TIPO XADREZ</v>
      </c>
      <c r="C63" s="119" t="str">
        <f>IF(A63="","",IF(VLOOKUP($A63,'[1]Composição de Preço Unit. Lote'!$A$4:$G$5222,5,0)="","",VLOOKUP($A63,'[1]Composição de Preço Unit. Lote'!$A$4:$G$5222,5,0)))</f>
        <v>DIURNO</v>
      </c>
      <c r="D63" s="120" t="str">
        <f>IF(A63="","",VLOOKUP($A63,'[1]Composição de Preço Unit. Lote'!$A$117:$G$5222,4,0))</f>
        <v>m²</v>
      </c>
      <c r="E63" s="121">
        <f>IF(A63="","",HLOOKUP($A63,'[1]Estimativa Quantidades'!$C$2:$GV$77,75,0))</f>
        <v>1</v>
      </c>
      <c r="F63" s="122">
        <f>IF(A63="","",VLOOKUP($A63,'[1]Composição de Preço Unit. Lote'!$A$117:$G$5222,7,0))</f>
        <v>590.44000000000005</v>
      </c>
      <c r="G63" s="123">
        <f t="shared" si="0"/>
        <v>590.44000000000005</v>
      </c>
      <c r="H63" s="126">
        <v>1</v>
      </c>
      <c r="I63" s="127">
        <f>H63*G63</f>
        <v>590.44000000000005</v>
      </c>
    </row>
    <row r="64" spans="1:9" x14ac:dyDescent="0.25">
      <c r="A64" s="128" t="s">
        <v>30</v>
      </c>
      <c r="B64" s="119" t="str">
        <f>IF(A64="","",VLOOKUP($A64,'[1]Composição de Preço Unit. Lote'!$A$117:$G$5222,3,0))</f>
        <v>GUARDA CORPO</v>
      </c>
      <c r="C64" s="119" t="str">
        <f>IF(A64="","",IF(VLOOKUP($A64,'[1]Composição de Preço Unit. Lote'!$A$4:$G$5222,5,0)="","",VLOOKUP($A64,'[1]Composição de Preço Unit. Lote'!$A$4:$G$5222,5,0)))</f>
        <v>DIURNO</v>
      </c>
      <c r="D64" s="120" t="str">
        <f>IF(A64="","",VLOOKUP($A64,'[1]Composição de Preço Unit. Lote'!$A$117:$G$5222,4,0))</f>
        <v>m</v>
      </c>
      <c r="E64" s="121">
        <f>IF(A64="","",HLOOKUP($A64,'[1]Estimativa Quantidades'!$C$2:$GV$77,75,0))</f>
        <v>30</v>
      </c>
      <c r="F64" s="122">
        <f>IF(A64="","",VLOOKUP($A64,'[1]Composição de Preço Unit. Lote'!$A$117:$G$5222,7,0))</f>
        <v>315.02999999999997</v>
      </c>
      <c r="G64" s="123">
        <f t="shared" si="0"/>
        <v>9450.9</v>
      </c>
      <c r="H64" s="126">
        <v>1</v>
      </c>
      <c r="I64" s="127">
        <f>H64*G64</f>
        <v>9450.9</v>
      </c>
    </row>
    <row r="65" spans="1:9" x14ac:dyDescent="0.25">
      <c r="A65" s="128" t="s">
        <v>31</v>
      </c>
      <c r="B65" s="119" t="str">
        <f>IF(A65="","",VLOOKUP($A65,'[1]Composição de Preço Unit. Lote'!$A$117:$G$5222,3,0))</f>
        <v>PISO CIMENTADO LISO/CALÇADA e=15cm</v>
      </c>
      <c r="C65" s="119" t="str">
        <f>IF(A65="","",IF(VLOOKUP($A65,'[1]Composição de Preço Unit. Lote'!$A$4:$G$5222,5,0)="","",VLOOKUP($A65,'[1]Composição de Preço Unit. Lote'!$A$4:$G$5222,5,0)))</f>
        <v>DIURNO</v>
      </c>
      <c r="D65" s="120" t="str">
        <f>IF(A65="","",VLOOKUP($A65,'[1]Composição de Preço Unit. Lote'!$A$117:$G$5222,4,0))</f>
        <v>m²</v>
      </c>
      <c r="E65" s="121">
        <f>IF(A65="","",HLOOKUP($A65,'[1]Estimativa Quantidades'!$C$2:$GV$77,75,0))</f>
        <v>1</v>
      </c>
      <c r="F65" s="122">
        <f>IF(A65="","",VLOOKUP($A65,'[1]Composição de Preço Unit. Lote'!$A$117:$G$5222,7,0))</f>
        <v>24.17</v>
      </c>
      <c r="G65" s="123">
        <f t="shared" si="0"/>
        <v>24.17</v>
      </c>
      <c r="H65" s="126">
        <v>1</v>
      </c>
      <c r="I65" s="127">
        <f>H65*G65</f>
        <v>24.17</v>
      </c>
    </row>
    <row r="66" spans="1:9" x14ac:dyDescent="0.25">
      <c r="A66" s="128" t="s">
        <v>32</v>
      </c>
      <c r="B66" s="119" t="str">
        <f>IF(A66="","",VLOOKUP($A66,'[1]Composição de Preço Unit. Lote'!$A$117:$G$5222,3,0))</f>
        <v>PINTURA EM ESTRUTURA METÁLICA</v>
      </c>
      <c r="C66" s="119" t="str">
        <f>IF(A66="","",IF(VLOOKUP($A66,'[1]Composição de Preço Unit. Lote'!$A$4:$G$5222,5,0)="","",VLOOKUP($A66,'[1]Composição de Preço Unit. Lote'!$A$4:$G$5222,5,0)))</f>
        <v>DIURNO</v>
      </c>
      <c r="D66" s="120" t="str">
        <f>IF(A66="","",VLOOKUP($A66,'[1]Composição de Preço Unit. Lote'!$A$117:$G$5222,4,0))</f>
        <v>m²</v>
      </c>
      <c r="E66" s="121">
        <f>IF(A66="","",HLOOKUP($A66,'[1]Estimativa Quantidades'!$C$2:$GV$77,75,0))</f>
        <v>100</v>
      </c>
      <c r="F66" s="122">
        <f>IF(A66="","",VLOOKUP($A66,'[1]Composição de Preço Unit. Lote'!$A$117:$G$5222,7,0))</f>
        <v>39.659999999999997</v>
      </c>
      <c r="G66" s="123">
        <f t="shared" si="0"/>
        <v>3966</v>
      </c>
      <c r="H66" s="126">
        <v>1</v>
      </c>
      <c r="I66" s="127">
        <f>H66*G66</f>
        <v>3966</v>
      </c>
    </row>
    <row r="67" spans="1:9" x14ac:dyDescent="0.25">
      <c r="A67" s="128" t="s">
        <v>33</v>
      </c>
      <c r="B67" s="119" t="str">
        <f>IF(A67="","",VLOOKUP($A67,'[1]Composição de Preço Unit. Lote'!$A$117:$G$5222,3,0))</f>
        <v>PINTURA LATEX ACRÍLICA SOBRE REBOCO SEM MASSA CORRIDA</v>
      </c>
      <c r="C67" s="119" t="str">
        <f>IF(A67="","",IF(VLOOKUP($A67,'[1]Composição de Preço Unit. Lote'!$A$4:$G$5222,5,0)="","",VLOOKUP($A67,'[1]Composição de Preço Unit. Lote'!$A$4:$G$5222,5,0)))</f>
        <v>DIURNO</v>
      </c>
      <c r="D67" s="120" t="str">
        <f>IF(A67="","",VLOOKUP($A67,'[1]Composição de Preço Unit. Lote'!$A$117:$G$5222,4,0))</f>
        <v>m²</v>
      </c>
      <c r="E67" s="121">
        <f>IF(A67="","",HLOOKUP($A67,'[1]Estimativa Quantidades'!$C$2:$GV$77,75,0))</f>
        <v>4</v>
      </c>
      <c r="F67" s="122">
        <f>IF(A67="","",VLOOKUP($A67,'[1]Composição de Preço Unit. Lote'!$A$117:$G$5222,7,0))</f>
        <v>17.41</v>
      </c>
      <c r="G67" s="123">
        <f t="shared" si="0"/>
        <v>69.64</v>
      </c>
      <c r="H67" s="126">
        <v>1</v>
      </c>
      <c r="I67" s="127">
        <f>H67*G67</f>
        <v>69.64</v>
      </c>
    </row>
    <row r="68" spans="1:9" ht="25.5" x14ac:dyDescent="0.25">
      <c r="A68" s="128" t="s">
        <v>34</v>
      </c>
      <c r="B68" s="119" t="str">
        <f>IF(A68="","",VLOOKUP($A68,'[1]Composição de Preço Unit. Lote'!$A$117:$G$5222,3,0))</f>
        <v>COBERTURA COM TELHA ONDULADA DE FIBROCIMENTO  E=6 MM, COM TRAMA DE MADEIRA</v>
      </c>
      <c r="C68" s="119" t="str">
        <f>IF(A68="","",IF(VLOOKUP($A68,'[1]Composição de Preço Unit. Lote'!$A$4:$G$5222,5,0)="","",VLOOKUP($A68,'[1]Composição de Preço Unit. Lote'!$A$4:$G$5222,5,0)))</f>
        <v>DIURNO</v>
      </c>
      <c r="D68" s="120" t="str">
        <f>IF(A68="","",VLOOKUP($A68,'[1]Composição de Preço Unit. Lote'!$A$117:$G$5222,4,0))</f>
        <v>m²</v>
      </c>
      <c r="E68" s="121">
        <f>IF(A68="","",HLOOKUP($A68,'[1]Estimativa Quantidades'!$C$2:$GV$77,75,0))</f>
        <v>4</v>
      </c>
      <c r="F68" s="122">
        <f>IF(A68="","",VLOOKUP($A68,'[1]Composição de Preço Unit. Lote'!$A$117:$G$5222,7,0))</f>
        <v>78.91</v>
      </c>
      <c r="G68" s="123">
        <f t="shared" si="0"/>
        <v>315.64</v>
      </c>
      <c r="H68" s="126">
        <v>1</v>
      </c>
      <c r="I68" s="127">
        <f>H68*G68</f>
        <v>315.64</v>
      </c>
    </row>
    <row r="69" spans="1:9" ht="25.5" x14ac:dyDescent="0.25">
      <c r="A69" s="128" t="s">
        <v>95</v>
      </c>
      <c r="B69" s="119" t="str">
        <f>IF(A69="","",VLOOKUP($A69,'[1]Composição de Preço Unit. Lote'!$A$117:$G$5222,3,0))</f>
        <v>CALHAS, RUFOS E DUTOS PARA DRENAGEM EM CHAPAS DE ALUMÍNIO e=2mm, LARGURA DE CORTE 45cm</v>
      </c>
      <c r="C69" s="119" t="str">
        <f>IF(A69="","",IF(VLOOKUP($A69,'[1]Composição de Preço Unit. Lote'!$A$4:$G$5222,5,0)="","",VLOOKUP($A69,'[1]Composição de Preço Unit. Lote'!$A$4:$G$5222,5,0)))</f>
        <v>DIURNO</v>
      </c>
      <c r="D69" s="120" t="str">
        <f>IF(A69="","",VLOOKUP($A69,'[1]Composição de Preço Unit. Lote'!$A$117:$G$5222,4,0))</f>
        <v>m</v>
      </c>
      <c r="E69" s="121">
        <f>IF(A69="","",HLOOKUP($A69,'[1]Estimativa Quantidades'!$C$2:$GV$77,75,0))</f>
        <v>12</v>
      </c>
      <c r="F69" s="122">
        <f>IF(A69="","",VLOOKUP($A69,'[1]Composição de Preço Unit. Lote'!$A$117:$G$5222,7,0))</f>
        <v>99.38</v>
      </c>
      <c r="G69" s="123">
        <f t="shared" si="0"/>
        <v>1192.56</v>
      </c>
      <c r="H69" s="126">
        <v>1</v>
      </c>
      <c r="I69" s="127">
        <f>H69*G69</f>
        <v>1192.56</v>
      </c>
    </row>
    <row r="70" spans="1:9" ht="38.25" hidden="1" x14ac:dyDescent="0.25">
      <c r="A70" s="128" t="s">
        <v>35</v>
      </c>
      <c r="B70" s="119" t="str">
        <f>IF(A70="","",VLOOKUP($A70,'[1]Composição de Preço Unit. Lote'!$A$117:$G$5222,3,0))</f>
        <v>CAIXA DE INSPEÇÃO DIÂMETRO 400mm PROF. INTERNA LIVRE ATÉ 100cm , INCLUSO FUNDO COM ACABAMENTO CALHA E LAJE COM TAMPÃO DE FERRO FUNDIDO DN400mm.</v>
      </c>
      <c r="C70" s="119" t="str">
        <f>IF(A70="","",IF(VLOOKUP($A70,'[1]Composição de Preço Unit. Lote'!$A$4:$G$5222,5,0)="","",VLOOKUP($A70,'[1]Composição de Preço Unit. Lote'!$A$4:$G$5222,5,0)))</f>
        <v>DIURNO</v>
      </c>
      <c r="D70" s="120" t="str">
        <f>IF(A70="","",VLOOKUP($A70,'[1]Composição de Preço Unit. Lote'!$A$117:$G$5222,4,0))</f>
        <v xml:space="preserve">un </v>
      </c>
      <c r="E70" s="121">
        <f>IF(A70="","",HLOOKUP($A70,'[1]Estimativa Quantidades'!$C$2:$GV$77,75,0))</f>
        <v>1</v>
      </c>
      <c r="F70" s="122">
        <f>IF(A70="","",VLOOKUP($A70,'[1]Composição de Preço Unit. Lote'!$A$117:$G$5222,7,0))</f>
        <v>800.15</v>
      </c>
      <c r="G70" s="123">
        <f t="shared" si="0"/>
        <v>800.15</v>
      </c>
      <c r="H70" s="126">
        <v>0</v>
      </c>
      <c r="I70" s="127">
        <f>H70*G70</f>
        <v>0</v>
      </c>
    </row>
    <row r="71" spans="1:9" ht="38.25" hidden="1" x14ac:dyDescent="0.25">
      <c r="A71" s="128" t="s">
        <v>36</v>
      </c>
      <c r="B71" s="119" t="str">
        <f>IF(A71="","",VLOOKUP($A71,'[1]Composição de Preço Unit. Lote'!$A$117:$G$5222,3,0))</f>
        <v>CAIXA DE INSPEÇÃO DIÂMETRO 600mm PROF. INTERNA LIVRE ATÉ 100cm , INCLUSO FUNDO COM ACABAMENTO CALHA E LAJE COM TAMPÃO DE FERRO FUNDIDO DN400mm.</v>
      </c>
      <c r="C71" s="119" t="str">
        <f>IF(A71="","",IF(VLOOKUP($A71,'[1]Composição de Preço Unit. Lote'!$A$4:$G$5222,5,0)="","",VLOOKUP($A71,'[1]Composição de Preço Unit. Lote'!$A$4:$G$5222,5,0)))</f>
        <v>DIURNO</v>
      </c>
      <c r="D71" s="120" t="str">
        <f>IF(A71="","",VLOOKUP($A71,'[1]Composição de Preço Unit. Lote'!$A$117:$G$5222,4,0))</f>
        <v xml:space="preserve">un </v>
      </c>
      <c r="E71" s="121">
        <f>IF(A71="","",HLOOKUP($A71,'[1]Estimativa Quantidades'!$C$2:$GV$77,75,0))</f>
        <v>4</v>
      </c>
      <c r="F71" s="122">
        <f>IF(A71="","",VLOOKUP($A71,'[1]Composição de Preço Unit. Lote'!$A$117:$G$5222,7,0))</f>
        <v>838.77</v>
      </c>
      <c r="G71" s="123">
        <f t="shared" si="0"/>
        <v>3355.08</v>
      </c>
      <c r="H71" s="126">
        <v>0</v>
      </c>
      <c r="I71" s="127">
        <f>H71*G71</f>
        <v>0</v>
      </c>
    </row>
    <row r="72" spans="1:9" ht="25.5" hidden="1" x14ac:dyDescent="0.25">
      <c r="A72" s="128" t="s">
        <v>37</v>
      </c>
      <c r="B72" s="119" t="str">
        <f>IF(A72="","",VLOOKUP($A72,'[1]Composição de Preço Unit. Lote'!$A$117:$G$5222,3,0))</f>
        <v>POÇO DE VISITA DIÂMETRO 800mm PROF. INTERNA LIVRE ATÉ 200cm, INCLUSO FUNDO COM ACABAMENTO CALHA E TAMPA.</v>
      </c>
      <c r="C72" s="119" t="str">
        <f>IF(A72="","",IF(VLOOKUP($A72,'[1]Composição de Preço Unit. Lote'!$A$4:$G$5222,5,0)="","",VLOOKUP($A72,'[1]Composição de Preço Unit. Lote'!$A$4:$G$5222,5,0)))</f>
        <v>DIURNO</v>
      </c>
      <c r="D72" s="120" t="str">
        <f>IF(A72="","",VLOOKUP($A72,'[1]Composição de Preço Unit. Lote'!$A$117:$G$5222,4,0))</f>
        <v xml:space="preserve">un </v>
      </c>
      <c r="E72" s="121">
        <f>IF(A72="","",HLOOKUP($A72,'[1]Estimativa Quantidades'!$C$2:$GV$77,75,0))</f>
        <v>1</v>
      </c>
      <c r="F72" s="122">
        <f>IF(A72="","",VLOOKUP($A72,'[1]Composição de Preço Unit. Lote'!$A$117:$G$5222,7,0))</f>
        <v>3282.23</v>
      </c>
      <c r="G72" s="123">
        <f t="shared" ref="G72:G135" si="1">IFERROR(IF(E72="","",ROUND(E72*F72,2)),"")</f>
        <v>3282.23</v>
      </c>
      <c r="H72" s="126">
        <v>0</v>
      </c>
      <c r="I72" s="127">
        <f>H72*G72</f>
        <v>0</v>
      </c>
    </row>
    <row r="73" spans="1:9" ht="25.5" hidden="1" x14ac:dyDescent="0.25">
      <c r="A73" s="128" t="s">
        <v>38</v>
      </c>
      <c r="B73" s="119" t="str">
        <f>IF(A73="","",VLOOKUP($A73,'[1]Composição de Preço Unit. Lote'!$A$117:$G$5222,3,0))</f>
        <v>POÇO DE VISITA DIÂMETRO 800mm PROF. INTERNA LIVRE ATÉ 300cm, INCLUSO FUNDO COM ACABAMENTO CALHA E TAMPA.</v>
      </c>
      <c r="C73" s="119" t="str">
        <f>IF(A73="","",IF(VLOOKUP($A73,'[1]Composição de Preço Unit. Lote'!$A$4:$G$5222,5,0)="","",VLOOKUP($A73,'[1]Composição de Preço Unit. Lote'!$A$4:$G$5222,5,0)))</f>
        <v>DIURNO</v>
      </c>
      <c r="D73" s="120" t="str">
        <f>IF(A73="","",VLOOKUP($A73,'[1]Composição de Preço Unit. Lote'!$A$117:$G$5222,4,0))</f>
        <v xml:space="preserve">un </v>
      </c>
      <c r="E73" s="121">
        <f>IF(A73="","",HLOOKUP($A73,'[1]Estimativa Quantidades'!$C$2:$GV$77,75,0))</f>
        <v>1</v>
      </c>
      <c r="F73" s="122">
        <f>IF(A73="","",VLOOKUP($A73,'[1]Composição de Preço Unit. Lote'!$A$117:$G$5222,7,0))</f>
        <v>4088.62</v>
      </c>
      <c r="G73" s="123">
        <f t="shared" si="1"/>
        <v>4088.62</v>
      </c>
      <c r="H73" s="126">
        <v>0</v>
      </c>
      <c r="I73" s="127">
        <f>H73*G73</f>
        <v>0</v>
      </c>
    </row>
    <row r="74" spans="1:9" ht="25.5" hidden="1" x14ac:dyDescent="0.25">
      <c r="A74" s="128" t="s">
        <v>39</v>
      </c>
      <c r="B74" s="119" t="str">
        <f>IF(A74="","",VLOOKUP($A74,'[1]Composição de Preço Unit. Lote'!$A$117:$G$5222,3,0))</f>
        <v>POÇO DE VISITA DIÂMETRO 1000mm PROF. INTERNA LIVRE ATÉ 400cm, INCLUSO FUNDO COM ACABAMENTO CALHA E TAMPA.</v>
      </c>
      <c r="C74" s="119" t="str">
        <f>IF(A74="","",IF(VLOOKUP($A74,'[1]Composição de Preço Unit. Lote'!$A$4:$G$5222,5,0)="","",VLOOKUP($A74,'[1]Composição de Preço Unit. Lote'!$A$4:$G$5222,5,0)))</f>
        <v>DIURNO</v>
      </c>
      <c r="D74" s="120" t="str">
        <f>IF(A74="","",VLOOKUP($A74,'[1]Composição de Preço Unit. Lote'!$A$117:$G$5222,4,0))</f>
        <v xml:space="preserve">un </v>
      </c>
      <c r="E74" s="121">
        <f>IF(A74="","",HLOOKUP($A74,'[1]Estimativa Quantidades'!$C$2:$GV$77,75,0))</f>
        <v>1</v>
      </c>
      <c r="F74" s="122">
        <f>IF(A74="","",VLOOKUP($A74,'[1]Composição de Preço Unit. Lote'!$A$117:$G$5222,7,0))</f>
        <v>7379.57</v>
      </c>
      <c r="G74" s="123">
        <f t="shared" si="1"/>
        <v>7379.57</v>
      </c>
      <c r="H74" s="126">
        <v>0</v>
      </c>
      <c r="I74" s="127">
        <f>H74*G74</f>
        <v>0</v>
      </c>
    </row>
    <row r="75" spans="1:9" ht="51" hidden="1" x14ac:dyDescent="0.25">
      <c r="A75" s="128" t="s">
        <v>40</v>
      </c>
      <c r="B75" s="119" t="str">
        <f>IF(A75="","",VLOOKUP($A75,'[1]Composição de Preço Unit. Lote'!$A$117:$G$5222,3,0))</f>
        <v>CAIXA BLOCO CONCRETO MACIÇO (ESPESSURA PAREDE MÍNIMA 15cm) PERÍMETRO INTERNO ATÉ 400cm, INCLUSO TAMPA E LAJE DE FUNDO, ATÉ 100cm DE ALTURA LIVRE MEDIDO INTERNAMENTE.</v>
      </c>
      <c r="C75" s="119" t="str">
        <f>IF(A75="","",IF(VLOOKUP($A75,'[1]Composição de Preço Unit. Lote'!$A$4:$G$5222,5,0)="","",VLOOKUP($A75,'[1]Composição de Preço Unit. Lote'!$A$4:$G$5222,5,0)))</f>
        <v>DIURNO</v>
      </c>
      <c r="D75" s="120" t="str">
        <f>IF(A75="","",VLOOKUP($A75,'[1]Composição de Preço Unit. Lote'!$A$117:$G$5222,4,0))</f>
        <v xml:space="preserve">un </v>
      </c>
      <c r="E75" s="121">
        <f>IF(A75="","",HLOOKUP($A75,'[1]Estimativa Quantidades'!$C$2:$GV$77,75,0))</f>
        <v>6</v>
      </c>
      <c r="F75" s="122">
        <f>IF(A75="","",VLOOKUP($A75,'[1]Composição de Preço Unit. Lote'!$A$117:$G$5222,7,0))</f>
        <v>2013.77</v>
      </c>
      <c r="G75" s="123">
        <f t="shared" si="1"/>
        <v>12082.62</v>
      </c>
      <c r="H75" s="126">
        <v>0</v>
      </c>
      <c r="I75" s="127">
        <f>H75*G75</f>
        <v>0</v>
      </c>
    </row>
    <row r="76" spans="1:9" ht="51" hidden="1" x14ac:dyDescent="0.25">
      <c r="A76" s="128" t="s">
        <v>41</v>
      </c>
      <c r="B76" s="119" t="str">
        <f>IF(A76="","",VLOOKUP($A76,'[1]Composição de Preço Unit. Lote'!$A$117:$G$5222,3,0))</f>
        <v>CAIXA BLOCO CONCRETO MACIÇO (ESPESSURA PAREDE MÍNIMA 15cm) PERÍMETRO INTERNO ATÉ 600cm, INCLUSO TAMPA E LAJE DE FUNDO, ATÉ 100cm DE ALTURA LIVRE MEDIDO INTERNAMENTE.</v>
      </c>
      <c r="C76" s="119" t="str">
        <f>IF(A76="","",IF(VLOOKUP($A76,'[1]Composição de Preço Unit. Lote'!$A$4:$G$5222,5,0)="","",VLOOKUP($A76,'[1]Composição de Preço Unit. Lote'!$A$4:$G$5222,5,0)))</f>
        <v>DIURNO</v>
      </c>
      <c r="D76" s="120" t="str">
        <f>IF(A76="","",VLOOKUP($A76,'[1]Composição de Preço Unit. Lote'!$A$117:$G$5222,4,0))</f>
        <v xml:space="preserve">un </v>
      </c>
      <c r="E76" s="121">
        <f>IF(A76="","",HLOOKUP($A76,'[1]Estimativa Quantidades'!$C$2:$GV$77,75,0))</f>
        <v>7</v>
      </c>
      <c r="F76" s="122">
        <f>IF(A76="","",VLOOKUP($A76,'[1]Composição de Preço Unit. Lote'!$A$117:$G$5222,7,0))</f>
        <v>3375.39</v>
      </c>
      <c r="G76" s="123">
        <f t="shared" si="1"/>
        <v>23627.73</v>
      </c>
      <c r="H76" s="126">
        <v>0</v>
      </c>
      <c r="I76" s="127">
        <f>H76*G76</f>
        <v>0</v>
      </c>
    </row>
    <row r="77" spans="1:9" ht="25.5" hidden="1" x14ac:dyDescent="0.25">
      <c r="A77" s="128" t="s">
        <v>42</v>
      </c>
      <c r="B77" s="119" t="str">
        <f>IF(A77="","",VLOOKUP($A77,'[1]Composição de Preço Unit. Lote'!$A$117:$G$5222,3,0))</f>
        <v>ACRÉSCIMO DE ALVENARIA EM BLOCO DE CONCRETO MACIÇO (ESPESSURA PAREDE MÍNIMA 15cm) PERÍMETRO ATÉ 600cm</v>
      </c>
      <c r="C77" s="119" t="str">
        <f>IF(A77="","",IF(VLOOKUP($A77,'[1]Composição de Preço Unit. Lote'!$A$4:$G$5222,5,0)="","",VLOOKUP($A77,'[1]Composição de Preço Unit. Lote'!$A$4:$G$5222,5,0)))</f>
        <v>DIURNO</v>
      </c>
      <c r="D77" s="120" t="str">
        <f>IF(A77="","",VLOOKUP($A77,'[1]Composição de Preço Unit. Lote'!$A$117:$G$5222,4,0))</f>
        <v>m²</v>
      </c>
      <c r="E77" s="121">
        <f>IF(A77="","",HLOOKUP($A77,'[1]Estimativa Quantidades'!$C$2:$GV$77,75,0))</f>
        <v>25</v>
      </c>
      <c r="F77" s="122">
        <f>IF(A77="","",VLOOKUP($A77,'[1]Composição de Preço Unit. Lote'!$A$117:$G$5222,7,0))</f>
        <v>524.72</v>
      </c>
      <c r="G77" s="123">
        <f t="shared" si="1"/>
        <v>13118</v>
      </c>
      <c r="H77" s="126">
        <v>0</v>
      </c>
      <c r="I77" s="127">
        <f>H77*G77</f>
        <v>0</v>
      </c>
    </row>
    <row r="78" spans="1:9" ht="38.25" hidden="1" x14ac:dyDescent="0.25">
      <c r="A78" s="128" t="s">
        <v>43</v>
      </c>
      <c r="B78" s="119" t="str">
        <f>IF(A78="","",VLOOKUP($A78,'[1]Composição de Preço Unit. Lote'!$A$117:$G$5222,3,0))</f>
        <v>FORNECIMENTO E INSTALAÇÃO DE TAMPA DE CONCRETO ARMADO ( MÃO DE OBRA, FORMA, AÇO E CONCRETO ), PARA ÁGUA, ESGOTO OU DRENAGEM</v>
      </c>
      <c r="C78" s="119" t="str">
        <f>IF(A78="","",IF(VLOOKUP($A78,'[1]Composição de Preço Unit. Lote'!$A$4:$G$5222,5,0)="","",VLOOKUP($A78,'[1]Composição de Preço Unit. Lote'!$A$4:$G$5222,5,0)))</f>
        <v>DIURNO</v>
      </c>
      <c r="D78" s="120" t="str">
        <f>IF(A78="","",VLOOKUP($A78,'[1]Composição de Preço Unit. Lote'!$A$117:$G$5222,4,0))</f>
        <v>m³</v>
      </c>
      <c r="E78" s="121">
        <f>IF(A78="","",HLOOKUP($A78,'[1]Estimativa Quantidades'!$C$2:$GV$77,75,0))</f>
        <v>11</v>
      </c>
      <c r="F78" s="122">
        <f>IF(A78="","",VLOOKUP($A78,'[1]Composição de Preço Unit. Lote'!$A$117:$G$5222,7,0))</f>
        <v>2423.91</v>
      </c>
      <c r="G78" s="123">
        <f t="shared" si="1"/>
        <v>26663.01</v>
      </c>
      <c r="H78" s="126">
        <v>0</v>
      </c>
      <c r="I78" s="127">
        <f>H78*G78</f>
        <v>0</v>
      </c>
    </row>
    <row r="79" spans="1:9" ht="25.5" hidden="1" x14ac:dyDescent="0.25">
      <c r="A79" s="128" t="s">
        <v>44</v>
      </c>
      <c r="B79" s="119" t="str">
        <f>IF(A79="","",VLOOKUP($A79,'[1]Composição de Preço Unit. Lote'!$A$117:$G$5222,3,0))</f>
        <v>ASSENTAMENTO DE TUBO EM CONCRETO, JUNTA ARGAMASSADA OU MANTA GEOTEXTIL DIÂMETRO ATÉ DN-400</v>
      </c>
      <c r="C79" s="119" t="str">
        <f>IF(A79="","",IF(VLOOKUP($A79,'[1]Composição de Preço Unit. Lote'!$A$4:$G$5222,5,0)="","",VLOOKUP($A79,'[1]Composição de Preço Unit. Lote'!$A$4:$G$5222,5,0)))</f>
        <v>DIURNO</v>
      </c>
      <c r="D79" s="120" t="str">
        <f>IF(A79="","",VLOOKUP($A79,'[1]Composição de Preço Unit. Lote'!$A$117:$G$5222,4,0))</f>
        <v>m</v>
      </c>
      <c r="E79" s="121">
        <f>IF(A79="","",HLOOKUP($A79,'[1]Estimativa Quantidades'!$C$2:$GV$77,75,0))</f>
        <v>7</v>
      </c>
      <c r="F79" s="122">
        <f>IF(A79="","",VLOOKUP($A79,'[1]Composição de Preço Unit. Lote'!$A$117:$G$5222,7,0))</f>
        <v>195.95</v>
      </c>
      <c r="G79" s="123">
        <f t="shared" si="1"/>
        <v>1371.65</v>
      </c>
      <c r="H79" s="126">
        <v>0</v>
      </c>
      <c r="I79" s="127">
        <f>H79*G79</f>
        <v>0</v>
      </c>
    </row>
    <row r="80" spans="1:9" ht="38.25" hidden="1" x14ac:dyDescent="0.25">
      <c r="A80" s="128" t="s">
        <v>45</v>
      </c>
      <c r="B80" s="119" t="str">
        <f>IF(A80="","",VLOOKUP($A80,'[1]Composição de Preço Unit. Lote'!$A$117:$G$5222,3,0))</f>
        <v>ASSENTAMENTO DE TUBO EM CONCRETO, JUNTA ARGAMASSADA OU MANTA GEOTEXTIL DIÂMETRO ACIMA DN-400 ATÉ DN-600</v>
      </c>
      <c r="C80" s="119" t="str">
        <f>IF(A80="","",IF(VLOOKUP($A80,'[1]Composição de Preço Unit. Lote'!$A$4:$G$5222,5,0)="","",VLOOKUP($A80,'[1]Composição de Preço Unit. Lote'!$A$4:$G$5222,5,0)))</f>
        <v>DIURNO</v>
      </c>
      <c r="D80" s="120" t="str">
        <f>IF(A80="","",VLOOKUP($A80,'[1]Composição de Preço Unit. Lote'!$A$117:$G$5222,4,0))</f>
        <v>m</v>
      </c>
      <c r="E80" s="121">
        <f>IF(A80="","",HLOOKUP($A80,'[1]Estimativa Quantidades'!$C$2:$GV$77,75,0))</f>
        <v>4</v>
      </c>
      <c r="F80" s="122">
        <f>IF(A80="","",VLOOKUP($A80,'[1]Composição de Preço Unit. Lote'!$A$117:$G$5222,7,0))</f>
        <v>357.08</v>
      </c>
      <c r="G80" s="123">
        <f t="shared" si="1"/>
        <v>1428.32</v>
      </c>
      <c r="H80" s="126">
        <v>0</v>
      </c>
      <c r="I80" s="127">
        <f>H80*G80</f>
        <v>0</v>
      </c>
    </row>
    <row r="81" spans="1:9" ht="38.25" hidden="1" x14ac:dyDescent="0.25">
      <c r="A81" s="128" t="s">
        <v>46</v>
      </c>
      <c r="B81" s="119" t="str">
        <f>IF(A81="","",VLOOKUP($A81,'[1]Composição de Preço Unit. Lote'!$A$117:$G$5222,3,0))</f>
        <v>ASSENTAMENTO DE TUBO EM CONCRETO, JUNTA ARGAMASSADA OU MANTA GEOTEXTIL DIÂMETRO ACIMA DN-600 ATÉ DN-800</v>
      </c>
      <c r="C81" s="119" t="str">
        <f>IF(A81="","",IF(VLOOKUP($A81,'[1]Composição de Preço Unit. Lote'!$A$4:$G$5222,5,0)="","",VLOOKUP($A81,'[1]Composição de Preço Unit. Lote'!$A$4:$G$5222,5,0)))</f>
        <v>DIURNO</v>
      </c>
      <c r="D81" s="120" t="str">
        <f>IF(A81="","",VLOOKUP($A81,'[1]Composição de Preço Unit. Lote'!$A$117:$G$5222,4,0))</f>
        <v>m</v>
      </c>
      <c r="E81" s="121">
        <f>IF(A81="","",HLOOKUP($A81,'[1]Estimativa Quantidades'!$C$2:$GV$77,75,0))</f>
        <v>4</v>
      </c>
      <c r="F81" s="122">
        <f>IF(A81="","",VLOOKUP($A81,'[1]Composição de Preço Unit. Lote'!$A$117:$G$5222,7,0))</f>
        <v>567.13</v>
      </c>
      <c r="G81" s="123">
        <f t="shared" si="1"/>
        <v>2268.52</v>
      </c>
      <c r="H81" s="126">
        <v>0</v>
      </c>
      <c r="I81" s="127">
        <f>H81*G81</f>
        <v>0</v>
      </c>
    </row>
    <row r="82" spans="1:9" ht="38.25" hidden="1" x14ac:dyDescent="0.25">
      <c r="A82" s="128" t="s">
        <v>47</v>
      </c>
      <c r="B82" s="119" t="str">
        <f>IF(A82="","",VLOOKUP($A82,'[1]Composição de Preço Unit. Lote'!$A$117:$G$5222,3,0))</f>
        <v>ASSENTAMENTO DE TUBO EM CONCRETO, JUNTA ARGAMASSADA OU MANTA GEOTEXTIL DIÂMETRO ACIMA DN-800 ATÉ DN-1000</v>
      </c>
      <c r="C82" s="119" t="str">
        <f>IF(A82="","",IF(VLOOKUP($A82,'[1]Composição de Preço Unit. Lote'!$A$4:$G$5222,5,0)="","",VLOOKUP($A82,'[1]Composição de Preço Unit. Lote'!$A$4:$G$5222,5,0)))</f>
        <v>DIURNO</v>
      </c>
      <c r="D82" s="120" t="str">
        <f>IF(A82="","",VLOOKUP($A82,'[1]Composição de Preço Unit. Lote'!$A$117:$G$5222,4,0))</f>
        <v>m</v>
      </c>
      <c r="E82" s="121">
        <f>IF(A82="","",HLOOKUP($A82,'[1]Estimativa Quantidades'!$C$2:$GV$77,75,0))</f>
        <v>4</v>
      </c>
      <c r="F82" s="122">
        <f>IF(A82="","",VLOOKUP($A82,'[1]Composição de Preço Unit. Lote'!$A$117:$G$5222,7,0))</f>
        <v>732.99</v>
      </c>
      <c r="G82" s="123">
        <f t="shared" si="1"/>
        <v>2931.96</v>
      </c>
      <c r="H82" s="126">
        <v>0</v>
      </c>
      <c r="I82" s="127">
        <f>H82*G82</f>
        <v>0</v>
      </c>
    </row>
    <row r="83" spans="1:9" hidden="1" x14ac:dyDescent="0.25">
      <c r="A83" s="128" t="s">
        <v>48</v>
      </c>
      <c r="B83" s="119" t="str">
        <f>IF(A83="","",VLOOKUP($A83,'[1]Composição de Preço Unit. Lote'!$A$117:$G$5222,3,0))</f>
        <v>FORNECIMENTO DE TUBO EM CONCRETO ATÉ DN-400 mm</v>
      </c>
      <c r="C83" s="119" t="str">
        <f>IF(A83="","",IF(VLOOKUP($A83,'[1]Composição de Preço Unit. Lote'!$A$4:$G$5222,5,0)="","",VLOOKUP($A83,'[1]Composição de Preço Unit. Lote'!$A$4:$G$5222,5,0)))</f>
        <v>DIURNO</v>
      </c>
      <c r="D83" s="120" t="str">
        <f>IF(A83="","",VLOOKUP($A83,'[1]Composição de Preço Unit. Lote'!$A$117:$G$5222,4,0))</f>
        <v>m</v>
      </c>
      <c r="E83" s="121">
        <f>IF(A83="","",HLOOKUP($A83,'[1]Estimativa Quantidades'!$C$2:$GV$77,75,0))</f>
        <v>6</v>
      </c>
      <c r="F83" s="122">
        <f>IF(A83="","",VLOOKUP($A83,'[1]Composição de Preço Unit. Lote'!$A$117:$G$5222,7,0))</f>
        <v>135.06</v>
      </c>
      <c r="G83" s="123">
        <f t="shared" si="1"/>
        <v>810.36</v>
      </c>
      <c r="H83" s="126">
        <v>0</v>
      </c>
      <c r="I83" s="127">
        <f>H83*G83</f>
        <v>0</v>
      </c>
    </row>
    <row r="84" spans="1:9" ht="25.5" hidden="1" x14ac:dyDescent="0.25">
      <c r="A84" s="128" t="s">
        <v>49</v>
      </c>
      <c r="B84" s="119" t="str">
        <f>IF(A84="","",VLOOKUP($A84,'[1]Composição de Preço Unit. Lote'!$A$117:$G$5222,3,0))</f>
        <v>FORNECIMENTO DE TUBO EM CONCRETO DIÂMETRO ACIMA DE DN-400 mm ATÉ DN-600 mm</v>
      </c>
      <c r="C84" s="119" t="str">
        <f>IF(A84="","",IF(VLOOKUP($A84,'[1]Composição de Preço Unit. Lote'!$A$4:$G$5222,5,0)="","",VLOOKUP($A84,'[1]Composição de Preço Unit. Lote'!$A$4:$G$5222,5,0)))</f>
        <v>DIURNO</v>
      </c>
      <c r="D84" s="120" t="str">
        <f>IF(A84="","",VLOOKUP($A84,'[1]Composição de Preço Unit. Lote'!$A$117:$G$5222,4,0))</f>
        <v>m</v>
      </c>
      <c r="E84" s="121">
        <f>IF(A84="","",HLOOKUP($A84,'[1]Estimativa Quantidades'!$C$2:$GV$77,75,0))</f>
        <v>2</v>
      </c>
      <c r="F84" s="122">
        <f>IF(A84="","",VLOOKUP($A84,'[1]Composição de Preço Unit. Lote'!$A$117:$G$5222,7,0))</f>
        <v>261.33999999999997</v>
      </c>
      <c r="G84" s="123">
        <f t="shared" si="1"/>
        <v>522.67999999999995</v>
      </c>
      <c r="H84" s="126">
        <v>0</v>
      </c>
      <c r="I84" s="127">
        <f>H84*G84</f>
        <v>0</v>
      </c>
    </row>
    <row r="85" spans="1:9" ht="25.5" hidden="1" x14ac:dyDescent="0.25">
      <c r="A85" s="128" t="s">
        <v>96</v>
      </c>
      <c r="B85" s="119" t="str">
        <f>IF(A85="","",VLOOKUP($A85,'[1]Composição de Preço Unit. Lote'!$A$117:$G$5222,3,0))</f>
        <v>FORNECIMENTO DE TUBO EM CONCRETO DIÂMETRO ACIMA DE DN-600 mm ATÉ DN-800 mm</v>
      </c>
      <c r="C85" s="119" t="str">
        <f>IF(A85="","",IF(VLOOKUP($A85,'[1]Composição de Preço Unit. Lote'!$A$4:$G$5222,5,0)="","",VLOOKUP($A85,'[1]Composição de Preço Unit. Lote'!$A$4:$G$5222,5,0)))</f>
        <v>DIURNO</v>
      </c>
      <c r="D85" s="120" t="str">
        <f>IF(A85="","",VLOOKUP($A85,'[1]Composição de Preço Unit. Lote'!$A$117:$G$5222,4,0))</f>
        <v>m</v>
      </c>
      <c r="E85" s="121">
        <f>IF(A85="","",HLOOKUP($A85,'[1]Estimativa Quantidades'!$C$2:$GV$77,75,0))</f>
        <v>4</v>
      </c>
      <c r="F85" s="122">
        <f>IF(A85="","",VLOOKUP($A85,'[1]Composição de Preço Unit. Lote'!$A$117:$G$5222,7,0))</f>
        <v>434.82</v>
      </c>
      <c r="G85" s="123">
        <f t="shared" si="1"/>
        <v>1739.28</v>
      </c>
      <c r="H85" s="126">
        <v>0</v>
      </c>
      <c r="I85" s="127">
        <f>H85*G85</f>
        <v>0</v>
      </c>
    </row>
    <row r="86" spans="1:9" ht="25.5" hidden="1" x14ac:dyDescent="0.25">
      <c r="A86" s="128" t="s">
        <v>99</v>
      </c>
      <c r="B86" s="119" t="str">
        <f>IF(A86="","",VLOOKUP($A86,'[1]Composição de Preço Unit. Lote'!$A$117:$G$5222,3,0))</f>
        <v>FORNECIMENTO DE TUBO EM CONCRETO DIÂMETRO ACIMA DE DN-800 mm ATÉ DN1000 mm</v>
      </c>
      <c r="C86" s="119" t="str">
        <f>IF(A86="","",IF(VLOOKUP($A86,'[1]Composição de Preço Unit. Lote'!$A$4:$G$5222,5,0)="","",VLOOKUP($A86,'[1]Composição de Preço Unit. Lote'!$A$4:$G$5222,5,0)))</f>
        <v>DIURNO</v>
      </c>
      <c r="D86" s="120" t="str">
        <f>IF(A86="","",VLOOKUP($A86,'[1]Composição de Preço Unit. Lote'!$A$117:$G$5222,4,0))</f>
        <v>m</v>
      </c>
      <c r="E86" s="121">
        <f>IF(A86="","",HLOOKUP($A86,'[1]Estimativa Quantidades'!$C$2:$GV$77,75,0))</f>
        <v>3</v>
      </c>
      <c r="F86" s="122">
        <f>IF(A86="","",VLOOKUP($A86,'[1]Composição de Preço Unit. Lote'!$A$117:$G$5222,7,0))</f>
        <v>560.01</v>
      </c>
      <c r="G86" s="123">
        <f t="shared" si="1"/>
        <v>1680.03</v>
      </c>
      <c r="H86" s="126">
        <v>0</v>
      </c>
      <c r="I86" s="127">
        <f>H86*G86</f>
        <v>0</v>
      </c>
    </row>
    <row r="87" spans="1:9" ht="25.5" hidden="1" x14ac:dyDescent="0.25">
      <c r="A87" s="128" t="s">
        <v>50</v>
      </c>
      <c r="B87" s="119" t="str">
        <f>IF(A87="","",VLOOKUP($A87,'[1]Composição de Preço Unit. Lote'!$A$117:$G$5222,3,0))</f>
        <v>CORTE DE PAVIMENTAÇÃO ASFALTICA E OU CONCRETO COM ESPESSURA ATÉ 0,10m</v>
      </c>
      <c r="C87" s="119" t="str">
        <f>IF(A87="","",IF(VLOOKUP($A87,'[1]Composição de Preço Unit. Lote'!$A$4:$G$5222,5,0)="","",VLOOKUP($A87,'[1]Composição de Preço Unit. Lote'!$A$4:$G$5222,5,0)))</f>
        <v>DIURNO</v>
      </c>
      <c r="D87" s="120" t="str">
        <f>IF(A87="","",VLOOKUP($A87,'[1]Composição de Preço Unit. Lote'!$A$117:$G$5222,4,0))</f>
        <v>m</v>
      </c>
      <c r="E87" s="121">
        <f>IF(A87="","",HLOOKUP($A87,'[1]Estimativa Quantidades'!$C$2:$GV$77,75,0))</f>
        <v>1735</v>
      </c>
      <c r="F87" s="122">
        <f>IF(A87="","",VLOOKUP($A87,'[1]Composição de Preço Unit. Lote'!$A$117:$G$5222,7,0))</f>
        <v>3.13</v>
      </c>
      <c r="G87" s="123">
        <f t="shared" si="1"/>
        <v>5430.55</v>
      </c>
      <c r="H87" s="126">
        <v>0</v>
      </c>
      <c r="I87" s="127">
        <f>H87*G87</f>
        <v>0</v>
      </c>
    </row>
    <row r="88" spans="1:9" ht="25.5" x14ac:dyDescent="0.25">
      <c r="A88" s="128" t="s">
        <v>51</v>
      </c>
      <c r="B88" s="119" t="str">
        <f>IF(A88="","",VLOOKUP($A88,'[1]Composição de Preço Unit. Lote'!$A$117:$G$5222,3,0))</f>
        <v>RECOMPOSIÇÃO DE ASFALTO - MANUTENÇÃO, INCLUSIVE O FORNECIMENTO DOS MATERIAIS (CAUQ)</v>
      </c>
      <c r="C88" s="119" t="str">
        <f>IF(A88="","",IF(VLOOKUP($A88,'[1]Composição de Preço Unit. Lote'!$A$4:$G$5222,5,0)="","",VLOOKUP($A88,'[1]Composição de Preço Unit. Lote'!$A$4:$G$5222,5,0)))</f>
        <v>DIURNO</v>
      </c>
      <c r="D88" s="120" t="str">
        <f>IF(A88="","",VLOOKUP($A88,'[1]Composição de Preço Unit. Lote'!$A$117:$G$5222,4,0))</f>
        <v>m²</v>
      </c>
      <c r="E88" s="121">
        <f>IF(A88="","",HLOOKUP($A88,'[1]Estimativa Quantidades'!$C$2:$GV$77,75,0))</f>
        <v>666</v>
      </c>
      <c r="F88" s="122">
        <f>IF(A88="","",VLOOKUP($A88,'[1]Composição de Preço Unit. Lote'!$A$117:$G$5222,7,0))</f>
        <v>187.71</v>
      </c>
      <c r="G88" s="123">
        <f t="shared" si="1"/>
        <v>125014.86</v>
      </c>
      <c r="H88" s="126">
        <v>1</v>
      </c>
      <c r="I88" s="127">
        <f>H88*G88</f>
        <v>125014.86</v>
      </c>
    </row>
    <row r="89" spans="1:9" hidden="1" x14ac:dyDescent="0.25">
      <c r="A89" s="128" t="s">
        <v>52</v>
      </c>
      <c r="B89" s="119" t="str">
        <f>IF(A89="","",VLOOKUP($A89,'[1]Composição de Preço Unit. Lote'!$A$117:$G$5222,3,0))</f>
        <v>REPAVIMENTAÇÃO EM PARALELEPÍPEDO</v>
      </c>
      <c r="C89" s="119" t="str">
        <f>IF(A89="","",IF(VLOOKUP($A89,'[1]Composição de Preço Unit. Lote'!$A$4:$G$5222,5,0)="","",VLOOKUP($A89,'[1]Composição de Preço Unit. Lote'!$A$4:$G$5222,5,0)))</f>
        <v>DIURNO</v>
      </c>
      <c r="D89" s="120" t="str">
        <f>IF(A89="","",VLOOKUP($A89,'[1]Composição de Preço Unit. Lote'!$A$117:$G$5222,4,0))</f>
        <v>m²</v>
      </c>
      <c r="E89" s="121">
        <f>IF(A89="","",HLOOKUP($A89,'[1]Estimativa Quantidades'!$C$2:$GV$77,75,0))</f>
        <v>20</v>
      </c>
      <c r="F89" s="122">
        <f>IF(A89="","",VLOOKUP($A89,'[1]Composição de Preço Unit. Lote'!$A$117:$G$5222,7,0))</f>
        <v>66.400000000000006</v>
      </c>
      <c r="G89" s="123">
        <f t="shared" si="1"/>
        <v>1328</v>
      </c>
      <c r="H89" s="126">
        <v>0</v>
      </c>
      <c r="I89" s="127">
        <f>H89*G89</f>
        <v>0</v>
      </c>
    </row>
    <row r="90" spans="1:9" x14ac:dyDescent="0.25">
      <c r="A90" s="128" t="s">
        <v>53</v>
      </c>
      <c r="B90" s="119" t="str">
        <f>IF(A90="","",VLOOKUP($A90,'[1]Composição de Preço Unit. Lote'!$A$117:$G$5222,3,0))</f>
        <v>FORNECIMENTO DE PARALELEPIPEDO</v>
      </c>
      <c r="C90" s="119" t="str">
        <f>IF(A90="","",IF(VLOOKUP($A90,'[1]Composição de Preço Unit. Lote'!$A$4:$G$5222,5,0)="","",VLOOKUP($A90,'[1]Composição de Preço Unit. Lote'!$A$4:$G$5222,5,0)))</f>
        <v>DIURNO</v>
      </c>
      <c r="D90" s="120" t="str">
        <f>IF(A90="","",VLOOKUP($A90,'[1]Composição de Preço Unit. Lote'!$A$117:$G$5222,4,0))</f>
        <v>m²</v>
      </c>
      <c r="E90" s="121">
        <f>IF(A90="","",HLOOKUP($A90,'[1]Estimativa Quantidades'!$C$2:$GV$77,75,0))</f>
        <v>5</v>
      </c>
      <c r="F90" s="122">
        <f>IF(A90="","",VLOOKUP($A90,'[1]Composição de Preço Unit. Lote'!$A$117:$G$5222,7,0))</f>
        <v>72.040000000000006</v>
      </c>
      <c r="G90" s="123">
        <f t="shared" si="1"/>
        <v>360.2</v>
      </c>
      <c r="H90" s="126">
        <v>1</v>
      </c>
      <c r="I90" s="127">
        <f>H90*G90</f>
        <v>360.2</v>
      </c>
    </row>
    <row r="91" spans="1:9" hidden="1" x14ac:dyDescent="0.25">
      <c r="A91" s="128" t="s">
        <v>54</v>
      </c>
      <c r="B91" s="119" t="str">
        <f>IF(A91="","",VLOOKUP($A91,'[1]Composição de Preço Unit. Lote'!$A$117:$G$5222,3,0))</f>
        <v>REPAVIMENTAÇÃO EM LAJOTA SEXTAVADA</v>
      </c>
      <c r="C91" s="119" t="str">
        <f>IF(A91="","",IF(VLOOKUP($A91,'[1]Composição de Preço Unit. Lote'!$A$4:$G$5222,5,0)="","",VLOOKUP($A91,'[1]Composição de Preço Unit. Lote'!$A$4:$G$5222,5,0)))</f>
        <v>DIURNO</v>
      </c>
      <c r="D91" s="120" t="str">
        <f>IF(A91="","",VLOOKUP($A91,'[1]Composição de Preço Unit. Lote'!$A$117:$G$5222,4,0))</f>
        <v>m²</v>
      </c>
      <c r="E91" s="121">
        <f>IF(A91="","",HLOOKUP($A91,'[1]Estimativa Quantidades'!$C$2:$GV$77,75,0))</f>
        <v>669</v>
      </c>
      <c r="F91" s="122">
        <f>IF(A91="","",VLOOKUP($A91,'[1]Composição de Preço Unit. Lote'!$A$117:$G$5222,7,0))</f>
        <v>26.59</v>
      </c>
      <c r="G91" s="123">
        <f t="shared" si="1"/>
        <v>17788.71</v>
      </c>
      <c r="H91" s="126">
        <v>0</v>
      </c>
      <c r="I91" s="127">
        <f>H91*G91</f>
        <v>0</v>
      </c>
    </row>
    <row r="92" spans="1:9" x14ac:dyDescent="0.25">
      <c r="A92" s="128" t="s">
        <v>55</v>
      </c>
      <c r="B92" s="119" t="str">
        <f>IF(A92="","",VLOOKUP($A92,'[1]Composição de Preço Unit. Lote'!$A$117:$G$5222,3,0))</f>
        <v>FORNECIMENTO DE LAJOTA SEXTAVADA</v>
      </c>
      <c r="C92" s="119" t="str">
        <f>IF(A92="","",IF(VLOOKUP($A92,'[1]Composição de Preço Unit. Lote'!$A$4:$G$5222,5,0)="","",VLOOKUP($A92,'[1]Composição de Preço Unit. Lote'!$A$4:$G$5222,5,0)))</f>
        <v>DIURNO</v>
      </c>
      <c r="D92" s="120" t="str">
        <f>IF(A92="","",VLOOKUP($A92,'[1]Composição de Preço Unit. Lote'!$A$117:$G$5222,4,0))</f>
        <v>m²</v>
      </c>
      <c r="E92" s="121">
        <f>IF(A92="","",HLOOKUP($A92,'[1]Estimativa Quantidades'!$C$2:$GV$77,75,0))</f>
        <v>60</v>
      </c>
      <c r="F92" s="122">
        <f>IF(A92="","",VLOOKUP($A92,'[1]Composição de Preço Unit. Lote'!$A$117:$G$5222,7,0))</f>
        <v>66.17</v>
      </c>
      <c r="G92" s="123">
        <f t="shared" si="1"/>
        <v>3970.2</v>
      </c>
      <c r="H92" s="126">
        <v>1</v>
      </c>
      <c r="I92" s="127">
        <f>H92*G92</f>
        <v>3970.2</v>
      </c>
    </row>
    <row r="93" spans="1:9" hidden="1" x14ac:dyDescent="0.25">
      <c r="A93" s="128" t="s">
        <v>56</v>
      </c>
      <c r="B93" s="119" t="str">
        <f>IF(A93="","",VLOOKUP($A93,'[1]Composição de Preço Unit. Lote'!$A$117:$G$5222,3,0))</f>
        <v>REPAVIMENTAÇÃO EM PEDRA PORTUGUESA (PETIT-PAVÊ)</v>
      </c>
      <c r="C93" s="119" t="str">
        <f>IF(A93="","",IF(VLOOKUP($A93,'[1]Composição de Preço Unit. Lote'!$A$4:$G$5222,5,0)="","",VLOOKUP($A93,'[1]Composição de Preço Unit. Lote'!$A$4:$G$5222,5,0)))</f>
        <v>DIURNO</v>
      </c>
      <c r="D93" s="120" t="str">
        <f>IF(A93="","",VLOOKUP($A93,'[1]Composição de Preço Unit. Lote'!$A$117:$G$5222,4,0))</f>
        <v>m²</v>
      </c>
      <c r="E93" s="121">
        <f>IF(A93="","",HLOOKUP($A93,'[1]Estimativa Quantidades'!$C$2:$GV$77,75,0))</f>
        <v>9</v>
      </c>
      <c r="F93" s="122">
        <f>IF(A93="","",VLOOKUP($A93,'[1]Composição de Preço Unit. Lote'!$A$117:$G$5222,7,0))</f>
        <v>60.75</v>
      </c>
      <c r="G93" s="123">
        <f t="shared" si="1"/>
        <v>546.75</v>
      </c>
      <c r="H93" s="126">
        <v>0</v>
      </c>
      <c r="I93" s="127">
        <f>H93*G93</f>
        <v>0</v>
      </c>
    </row>
    <row r="94" spans="1:9" x14ac:dyDescent="0.25">
      <c r="A94" s="128" t="s">
        <v>57</v>
      </c>
      <c r="B94" s="119" t="str">
        <f>IF(A94="","",VLOOKUP($A94,'[1]Composição de Preço Unit. Lote'!$A$117:$G$5222,3,0))</f>
        <v>FORNECIMENTO DE PEDRA PORTUGUESA (PETIT-PAVÊ)</v>
      </c>
      <c r="C94" s="119" t="str">
        <f>IF(A94="","",IF(VLOOKUP($A94,'[1]Composição de Preço Unit. Lote'!$A$4:$G$5222,5,0)="","",VLOOKUP($A94,'[1]Composição de Preço Unit. Lote'!$A$4:$G$5222,5,0)))</f>
        <v>DIURNO</v>
      </c>
      <c r="D94" s="120" t="str">
        <f>IF(A94="","",VLOOKUP($A94,'[1]Composição de Preço Unit. Lote'!$A$117:$G$5222,4,0))</f>
        <v>m²</v>
      </c>
      <c r="E94" s="121">
        <f>IF(A94="","",HLOOKUP($A94,'[1]Estimativa Quantidades'!$C$2:$GV$77,75,0))</f>
        <v>1</v>
      </c>
      <c r="F94" s="122">
        <f>IF(A94="","",VLOOKUP($A94,'[1]Composição de Preço Unit. Lote'!$A$117:$G$5222,7,0))</f>
        <v>119.21</v>
      </c>
      <c r="G94" s="123">
        <f t="shared" si="1"/>
        <v>119.21</v>
      </c>
      <c r="H94" s="126">
        <v>1</v>
      </c>
      <c r="I94" s="127">
        <f>H94*G94</f>
        <v>119.21</v>
      </c>
    </row>
    <row r="95" spans="1:9" hidden="1" x14ac:dyDescent="0.25">
      <c r="A95" s="128" t="s">
        <v>58</v>
      </c>
      <c r="B95" s="119" t="str">
        <f>IF(A95="","",VLOOKUP($A95,'[1]Composição de Preço Unit. Lote'!$A$117:$G$5222,3,0))</f>
        <v>REPAVIMENTAÇÃO EM PAVER</v>
      </c>
      <c r="C95" s="119" t="str">
        <f>IF(A95="","",IF(VLOOKUP($A95,'[1]Composição de Preço Unit. Lote'!$A$4:$G$5222,5,0)="","",VLOOKUP($A95,'[1]Composição de Preço Unit. Lote'!$A$4:$G$5222,5,0)))</f>
        <v>DIURNO</v>
      </c>
      <c r="D95" s="120" t="str">
        <f>IF(A95="","",VLOOKUP($A95,'[1]Composição de Preço Unit. Lote'!$A$117:$G$5222,4,0))</f>
        <v>m²</v>
      </c>
      <c r="E95" s="121">
        <f>IF(A95="","",HLOOKUP($A95,'[1]Estimativa Quantidades'!$C$2:$GV$77,75,0))</f>
        <v>11</v>
      </c>
      <c r="F95" s="122">
        <f>IF(A95="","",VLOOKUP($A95,'[1]Composição de Preço Unit. Lote'!$A$117:$G$5222,7,0))</f>
        <v>66.400000000000006</v>
      </c>
      <c r="G95" s="123">
        <f t="shared" si="1"/>
        <v>730.4</v>
      </c>
      <c r="H95" s="126">
        <v>0</v>
      </c>
      <c r="I95" s="127">
        <f>H95*G95</f>
        <v>0</v>
      </c>
    </row>
    <row r="96" spans="1:9" x14ac:dyDescent="0.25">
      <c r="A96" s="128" t="s">
        <v>59</v>
      </c>
      <c r="B96" s="119" t="str">
        <f>IF(A96="","",VLOOKUP($A96,'[1]Composição de Preço Unit. Lote'!$A$117:$G$5222,3,0))</f>
        <v>FORNECIMENTO DE PAVER</v>
      </c>
      <c r="C96" s="119" t="str">
        <f>IF(A96="","",IF(VLOOKUP($A96,'[1]Composição de Preço Unit. Lote'!$A$4:$G$5222,5,0)="","",VLOOKUP($A96,'[1]Composição de Preço Unit. Lote'!$A$4:$G$5222,5,0)))</f>
        <v>DIURNO</v>
      </c>
      <c r="D96" s="120" t="str">
        <f>IF(A96="","",VLOOKUP($A96,'[1]Composição de Preço Unit. Lote'!$A$117:$G$5222,4,0))</f>
        <v>m²</v>
      </c>
      <c r="E96" s="121">
        <f>IF(A96="","",HLOOKUP($A96,'[1]Estimativa Quantidades'!$C$2:$GV$77,75,0))</f>
        <v>1</v>
      </c>
      <c r="F96" s="122">
        <f>IF(A96="","",VLOOKUP($A96,'[1]Composição de Preço Unit. Lote'!$A$117:$G$5222,7,0))</f>
        <v>68.13</v>
      </c>
      <c r="G96" s="123">
        <f t="shared" si="1"/>
        <v>68.13</v>
      </c>
      <c r="H96" s="126">
        <v>1</v>
      </c>
      <c r="I96" s="127">
        <f>H96*G96</f>
        <v>68.13</v>
      </c>
    </row>
    <row r="97" spans="1:9" hidden="1" x14ac:dyDescent="0.25">
      <c r="A97" s="128" t="s">
        <v>60</v>
      </c>
      <c r="B97" s="119" t="str">
        <f>IF(A97="","",VLOOKUP($A97,'[1]Composição de Preço Unit. Lote'!$A$117:$G$5222,3,0))</f>
        <v>REPOSIÇÃO DE PASSEIO CIMENTADO</v>
      </c>
      <c r="C97" s="119" t="str">
        <f>IF(A97="","",IF(VLOOKUP($A97,'[1]Composição de Preço Unit. Lote'!$A$4:$G$5222,5,0)="","",VLOOKUP($A97,'[1]Composição de Preço Unit. Lote'!$A$4:$G$5222,5,0)))</f>
        <v>DIURNO</v>
      </c>
      <c r="D97" s="120" t="str">
        <f>IF(A97="","",VLOOKUP($A97,'[1]Composição de Preço Unit. Lote'!$A$117:$G$5222,4,0))</f>
        <v>m²</v>
      </c>
      <c r="E97" s="121">
        <f>IF(A97="","",HLOOKUP($A97,'[1]Estimativa Quantidades'!$C$2:$GV$77,75,0))</f>
        <v>72</v>
      </c>
      <c r="F97" s="122">
        <f>IF(A97="","",VLOOKUP($A97,'[1]Composição de Preço Unit. Lote'!$A$117:$G$5222,7,0))</f>
        <v>65.36</v>
      </c>
      <c r="G97" s="123">
        <f t="shared" si="1"/>
        <v>4705.92</v>
      </c>
      <c r="H97" s="126">
        <v>0</v>
      </c>
      <c r="I97" s="127">
        <f>H97*G97</f>
        <v>0</v>
      </c>
    </row>
    <row r="98" spans="1:9" ht="25.5" hidden="1" x14ac:dyDescent="0.25">
      <c r="A98" s="128" t="s">
        <v>61</v>
      </c>
      <c r="B98" s="119" t="str">
        <f>IF(A98="","",VLOOKUP($A98,'[1]Composição de Preço Unit. Lote'!$A$117:$G$5222,3,0))</f>
        <v>REPOSIÇÃO DE PASSEIO EM LADRILHO HIDRÁULICO OU CERÂMICO</v>
      </c>
      <c r="C98" s="119" t="str">
        <f>IF(A98="","",IF(VLOOKUP($A98,'[1]Composição de Preço Unit. Lote'!$A$4:$G$5222,5,0)="","",VLOOKUP($A98,'[1]Composição de Preço Unit. Lote'!$A$4:$G$5222,5,0)))</f>
        <v>DIURNO</v>
      </c>
      <c r="D98" s="120" t="str">
        <f>IF(A98="","",VLOOKUP($A98,'[1]Composição de Preço Unit. Lote'!$A$117:$G$5222,4,0))</f>
        <v>m²</v>
      </c>
      <c r="E98" s="121">
        <f>IF(A98="","",HLOOKUP($A98,'[1]Estimativa Quantidades'!$C$2:$GV$77,75,0))</f>
        <v>1</v>
      </c>
      <c r="F98" s="122">
        <f>IF(A98="","",VLOOKUP($A98,'[1]Composição de Preço Unit. Lote'!$A$117:$G$5222,7,0))</f>
        <v>74.349999999999994</v>
      </c>
      <c r="G98" s="123">
        <f t="shared" si="1"/>
        <v>74.349999999999994</v>
      </c>
      <c r="H98" s="126">
        <v>0</v>
      </c>
      <c r="I98" s="127">
        <f>H98*G98</f>
        <v>0</v>
      </c>
    </row>
    <row r="99" spans="1:9" x14ac:dyDescent="0.25">
      <c r="A99" s="128" t="s">
        <v>100</v>
      </c>
      <c r="B99" s="119" t="str">
        <f>IF(A99="","",VLOOKUP($A99,'[1]Composição de Preço Unit. Lote'!$A$117:$G$5222,3,0))</f>
        <v>FORNECIMENTO DE LADRILHO HIDRÁULICO OU CERÂMICO</v>
      </c>
      <c r="C99" s="119" t="str">
        <f>IF(A99="","",IF(VLOOKUP($A99,'[1]Composição de Preço Unit. Lote'!$A$4:$G$5222,5,0)="","",VLOOKUP($A99,'[1]Composição de Preço Unit. Lote'!$A$4:$G$5222,5,0)))</f>
        <v>DIURNO</v>
      </c>
      <c r="D99" s="120" t="str">
        <f>IF(A99="","",VLOOKUP($A99,'[1]Composição de Preço Unit. Lote'!$A$117:$G$5222,4,0))</f>
        <v>m²</v>
      </c>
      <c r="E99" s="121">
        <f>IF(A99="","",HLOOKUP($A99,'[1]Estimativa Quantidades'!$C$2:$GV$77,75,0))</f>
        <v>1</v>
      </c>
      <c r="F99" s="122">
        <f>IF(A99="","",VLOOKUP($A99,'[1]Composição de Preço Unit. Lote'!$A$117:$G$5222,7,0))</f>
        <v>57</v>
      </c>
      <c r="G99" s="123">
        <f t="shared" si="1"/>
        <v>57</v>
      </c>
      <c r="H99" s="126">
        <v>1</v>
      </c>
      <c r="I99" s="127">
        <f>H99*G99</f>
        <v>57</v>
      </c>
    </row>
    <row r="100" spans="1:9" hidden="1" x14ac:dyDescent="0.25">
      <c r="A100" s="128" t="s">
        <v>101</v>
      </c>
      <c r="B100" s="119" t="str">
        <f>IF(A100="","",VLOOKUP($A100,'[1]Composição de Preço Unit. Lote'!$A$117:$G$5222,3,0))</f>
        <v>REPOSIÇÃO DE MEIO FIO</v>
      </c>
      <c r="C100" s="119" t="str">
        <f>IF(A100="","",IF(VLOOKUP($A100,'[1]Composição de Preço Unit. Lote'!$A$4:$G$5222,5,0)="","",VLOOKUP($A100,'[1]Composição de Preço Unit. Lote'!$A$4:$G$5222,5,0)))</f>
        <v>DIURNO</v>
      </c>
      <c r="D100" s="120" t="str">
        <f>IF(A100="","",VLOOKUP($A100,'[1]Composição de Preço Unit. Lote'!$A$117:$G$5222,4,0))</f>
        <v>m</v>
      </c>
      <c r="E100" s="121">
        <f>IF(A100="","",HLOOKUP($A100,'[1]Estimativa Quantidades'!$C$2:$GV$77,75,0))</f>
        <v>30</v>
      </c>
      <c r="F100" s="122">
        <f>IF(A100="","",VLOOKUP($A100,'[1]Composição de Preço Unit. Lote'!$A$117:$G$5222,7,0))</f>
        <v>22.89</v>
      </c>
      <c r="G100" s="123">
        <f t="shared" si="1"/>
        <v>686.7</v>
      </c>
      <c r="H100" s="126">
        <v>0</v>
      </c>
      <c r="I100" s="127">
        <f>H100*G100</f>
        <v>0</v>
      </c>
    </row>
    <row r="101" spans="1:9" x14ac:dyDescent="0.25">
      <c r="A101" s="128" t="s">
        <v>102</v>
      </c>
      <c r="B101" s="119" t="str">
        <f>IF(A101="","",VLOOKUP($A101,'[1]Composição de Preço Unit. Lote'!$A$117:$G$5222,3,0))</f>
        <v>FORNECIMENTO DE MEIO FIO</v>
      </c>
      <c r="C101" s="119" t="str">
        <f>IF(A101="","",IF(VLOOKUP($A101,'[1]Composição de Preço Unit. Lote'!$A$4:$G$5222,5,0)="","",VLOOKUP($A101,'[1]Composição de Preço Unit. Lote'!$A$4:$G$5222,5,0)))</f>
        <v>DIURNO</v>
      </c>
      <c r="D101" s="120" t="str">
        <f>IF(A101="","",VLOOKUP($A101,'[1]Composição de Preço Unit. Lote'!$A$117:$G$5222,4,0))</f>
        <v>m</v>
      </c>
      <c r="E101" s="121">
        <f>IF(A101="","",HLOOKUP($A101,'[1]Estimativa Quantidades'!$C$2:$GV$77,75,0))</f>
        <v>32</v>
      </c>
      <c r="F101" s="122">
        <f>IF(A101="","",VLOOKUP($A101,'[1]Composição de Preço Unit. Lote'!$A$117:$G$5222,7,0))</f>
        <v>32.82</v>
      </c>
      <c r="G101" s="123">
        <f t="shared" si="1"/>
        <v>1050.24</v>
      </c>
      <c r="H101" s="126">
        <v>1</v>
      </c>
      <c r="I101" s="127">
        <f>H101*G101</f>
        <v>1050.24</v>
      </c>
    </row>
    <row r="102" spans="1:9" ht="25.5" hidden="1" x14ac:dyDescent="0.25">
      <c r="A102" s="128" t="s">
        <v>103</v>
      </c>
      <c r="B102" s="119" t="str">
        <f>IF(A102="","",VLOOKUP($A102,'[1]Composição de Preço Unit. Lote'!$A$117:$G$5222,3,0))</f>
        <v>REMOCAO DE PAVIMENTAÇÃO ASFÁLTICA, PARALELEPIPEDO, PAVER OU LAJOTAS</v>
      </c>
      <c r="C102" s="119" t="str">
        <f>IF(A102="","",IF(VLOOKUP($A102,'[1]Composição de Preço Unit. Lote'!$A$4:$G$5222,5,0)="","",VLOOKUP($A102,'[1]Composição de Preço Unit. Lote'!$A$4:$G$5222,5,0)))</f>
        <v>DIURNO</v>
      </c>
      <c r="D102" s="120" t="str">
        <f>IF(A102="","",VLOOKUP($A102,'[1]Composição de Preço Unit. Lote'!$A$117:$G$5222,4,0))</f>
        <v>m²</v>
      </c>
      <c r="E102" s="121">
        <f>IF(A102="","",HLOOKUP($A102,'[1]Estimativa Quantidades'!$C$2:$GV$77,75,0))</f>
        <v>1648</v>
      </c>
      <c r="F102" s="122">
        <f>IF(A102="","",VLOOKUP($A102,'[1]Composição de Preço Unit. Lote'!$A$117:$G$5222,7,0))</f>
        <v>23.09</v>
      </c>
      <c r="G102" s="123">
        <f t="shared" si="1"/>
        <v>38052.32</v>
      </c>
      <c r="H102" s="126">
        <v>0</v>
      </c>
      <c r="I102" s="127">
        <f>H102*G102</f>
        <v>0</v>
      </c>
    </row>
    <row r="103" spans="1:9" ht="25.5" hidden="1" x14ac:dyDescent="0.25">
      <c r="A103" s="128" t="s">
        <v>62</v>
      </c>
      <c r="B103" s="119" t="str">
        <f>IF(A103="","",VLOOKUP($A103,'[1]Composição de Preço Unit. Lote'!$A$117:$G$5222,3,0))</f>
        <v>EXECUÇÃO DE PASSEIO (CALÇADA) COM CONCRETO MOLDADO IN LOCO, FEITO EM OBRA, ACABAMENTO ESTAMPADO</v>
      </c>
      <c r="C103" s="119" t="str">
        <f>IF(A103="","",IF(VLOOKUP($A103,'[1]Composição de Preço Unit. Lote'!$A$4:$G$5222,5,0)="","",VLOOKUP($A103,'[1]Composição de Preço Unit. Lote'!$A$4:$G$5222,5,0)))</f>
        <v>DIURNO</v>
      </c>
      <c r="D103" s="120" t="str">
        <f>IF(A103="","",VLOOKUP($A103,'[1]Composição de Preço Unit. Lote'!$A$117:$G$5222,4,0))</f>
        <v>m²</v>
      </c>
      <c r="E103" s="121">
        <f>IF(A103="","",HLOOKUP($A103,'[1]Estimativa Quantidades'!$C$2:$GV$77,75,0))</f>
        <v>1</v>
      </c>
      <c r="F103" s="122">
        <f>IF(A103="","",VLOOKUP($A103,'[1]Composição de Preço Unit. Lote'!$A$117:$G$5222,7,0))</f>
        <v>125.26</v>
      </c>
      <c r="G103" s="123">
        <f t="shared" si="1"/>
        <v>125.26</v>
      </c>
      <c r="H103" s="126">
        <v>0</v>
      </c>
      <c r="I103" s="127">
        <f>H103*G103</f>
        <v>0</v>
      </c>
    </row>
    <row r="104" spans="1:9" hidden="1" x14ac:dyDescent="0.25">
      <c r="A104" s="128" t="s">
        <v>63</v>
      </c>
      <c r="B104" s="119" t="str">
        <f>IF(A104="","",VLOOKUP($A104,'[1]Composição de Preço Unit. Lote'!$A$117:$G$5222,3,0))</f>
        <v>REPAVIMENTAÇÃO EM GRAMA</v>
      </c>
      <c r="C104" s="119" t="str">
        <f>IF(A104="","",IF(VLOOKUP($A104,'[1]Composição de Preço Unit. Lote'!$A$4:$G$5222,5,0)="","",VLOOKUP($A104,'[1]Composição de Preço Unit. Lote'!$A$4:$G$5222,5,0)))</f>
        <v>DIURNO</v>
      </c>
      <c r="D104" s="120" t="str">
        <f>IF(A104="","",VLOOKUP($A104,'[1]Composição de Preço Unit. Lote'!$A$117:$G$5222,4,0))</f>
        <v>m²</v>
      </c>
      <c r="E104" s="121">
        <f>IF(A104="","",HLOOKUP($A104,'[1]Estimativa Quantidades'!$C$2:$GV$77,75,0))</f>
        <v>14</v>
      </c>
      <c r="F104" s="122">
        <f>IF(A104="","",VLOOKUP($A104,'[1]Composição de Preço Unit. Lote'!$A$117:$G$5222,7,0))</f>
        <v>19.43</v>
      </c>
      <c r="G104" s="123">
        <f t="shared" si="1"/>
        <v>272.02</v>
      </c>
      <c r="H104" s="126">
        <v>0</v>
      </c>
      <c r="I104" s="127">
        <f>H104*G104</f>
        <v>0</v>
      </c>
    </row>
    <row r="105" spans="1:9" ht="25.5" hidden="1" x14ac:dyDescent="0.25">
      <c r="A105" s="128" t="s">
        <v>64</v>
      </c>
      <c r="B105" s="119" t="str">
        <f>IF(A105="","",VLOOKUP($A105,'[1]Composição de Preço Unit. Lote'!$A$117:$G$5222,3,0))</f>
        <v>EXTENSÃO DE REDE COLETORA DE ESGOTO DN ATÉ 150mm, COMPRIMENTO ATÉ 100 METROS</v>
      </c>
      <c r="C105" s="119" t="str">
        <f>IF(A105="","",IF(VLOOKUP($A105,'[1]Composição de Preço Unit. Lote'!$A$4:$G$5222,5,0)="","",VLOOKUP($A105,'[1]Composição de Preço Unit. Lote'!$A$4:$G$5222,5,0)))</f>
        <v>DIURNO</v>
      </c>
      <c r="D105" s="120" t="str">
        <f>IF(A105="","",VLOOKUP($A105,'[1]Composição de Preço Unit. Lote'!$A$117:$G$5222,4,0))</f>
        <v>m</v>
      </c>
      <c r="E105" s="121">
        <f>IF(A105="","",HLOOKUP($A105,'[1]Estimativa Quantidades'!$C$2:$GV$77,75,0))</f>
        <v>326</v>
      </c>
      <c r="F105" s="122">
        <f>IF(A105="","",VLOOKUP($A105,'[1]Composição de Preço Unit. Lote'!$A$117:$G$5222,7,0))</f>
        <v>111.38</v>
      </c>
      <c r="G105" s="123">
        <f t="shared" si="1"/>
        <v>36309.879999999997</v>
      </c>
      <c r="H105" s="126">
        <v>0</v>
      </c>
      <c r="I105" s="127">
        <f>H105*G105</f>
        <v>0</v>
      </c>
    </row>
    <row r="106" spans="1:9" hidden="1" x14ac:dyDescent="0.25">
      <c r="A106" s="128" t="s">
        <v>65</v>
      </c>
      <c r="B106" s="119" t="str">
        <f>IF(A106="","",VLOOKUP($A106,'[1]Composição de Preço Unit. Lote'!$A$117:$G$5222,3,0))</f>
        <v xml:space="preserve">SUBSTITUIÇÃO DE TAMPA DE POÇO DE VISITA </v>
      </c>
      <c r="C106" s="119" t="str">
        <f>IF(A106="","",IF(VLOOKUP($A106,'[1]Composição de Preço Unit. Lote'!$A$4:$G$5222,5,0)="","",VLOOKUP($A106,'[1]Composição de Preço Unit. Lote'!$A$4:$G$5222,5,0)))</f>
        <v>DIURNO</v>
      </c>
      <c r="D106" s="120" t="str">
        <f>IF(A106="","",VLOOKUP($A106,'[1]Composição de Preço Unit. Lote'!$A$117:$G$5222,4,0))</f>
        <v xml:space="preserve">un </v>
      </c>
      <c r="E106" s="121">
        <f>IF(A106="","",HLOOKUP($A106,'[1]Estimativa Quantidades'!$C$2:$GV$77,75,0))</f>
        <v>10</v>
      </c>
      <c r="F106" s="122">
        <f>IF(A106="","",VLOOKUP($A106,'[1]Composição de Preço Unit. Lote'!$A$117:$G$5222,7,0))</f>
        <v>1519.51</v>
      </c>
      <c r="G106" s="123">
        <f t="shared" si="1"/>
        <v>15195.1</v>
      </c>
      <c r="H106" s="126">
        <v>0</v>
      </c>
      <c r="I106" s="127">
        <f>H106*G106</f>
        <v>0</v>
      </c>
    </row>
    <row r="107" spans="1:9" hidden="1" x14ac:dyDescent="0.25">
      <c r="A107" s="128" t="s">
        <v>66</v>
      </c>
      <c r="B107" s="119" t="str">
        <f>IF(A107="","",VLOOKUP($A107,'[1]Composição de Preço Unit. Lote'!$A$117:$G$5222,3,0))</f>
        <v xml:space="preserve">ELIMINAÇÃO DE RUÍDO EM TAMPAS DE POÇOS DE VISITA. </v>
      </c>
      <c r="C107" s="119" t="str">
        <f>IF(A107="","",IF(VLOOKUP($A107,'[1]Composição de Preço Unit. Lote'!$A$4:$G$5222,5,0)="","",VLOOKUP($A107,'[1]Composição de Preço Unit. Lote'!$A$4:$G$5222,5,0)))</f>
        <v>NOTURNO</v>
      </c>
      <c r="D107" s="120" t="str">
        <f>IF(A107="","",VLOOKUP($A107,'[1]Composição de Preço Unit. Lote'!$A$117:$G$5222,4,0))</f>
        <v xml:space="preserve">un  </v>
      </c>
      <c r="E107" s="121">
        <f>IF(A107="","",HLOOKUP($A107,'[1]Estimativa Quantidades'!$C$2:$GV$77,75,0))</f>
        <v>295</v>
      </c>
      <c r="F107" s="122">
        <f>IF(A107="","",VLOOKUP($A107,'[1]Composição de Preço Unit. Lote'!$A$117:$G$5222,7,0))</f>
        <v>181.56</v>
      </c>
      <c r="G107" s="123">
        <f t="shared" si="1"/>
        <v>53560.2</v>
      </c>
      <c r="H107" s="126">
        <v>0</v>
      </c>
      <c r="I107" s="127">
        <f>H107*G107</f>
        <v>0</v>
      </c>
    </row>
    <row r="108" spans="1:9" ht="25.5" hidden="1" x14ac:dyDescent="0.25">
      <c r="A108" s="128" t="s">
        <v>67</v>
      </c>
      <c r="B108" s="119" t="str">
        <f>IF(A108="","",VLOOKUP($A108,'[1]Composição de Preço Unit. Lote'!$A$117:$G$5222,3,0))</f>
        <v>REPARO EM REDE COLETORA DE ESGOTO,  PEAD, DIÂMETRO ATÉ 150 MM</v>
      </c>
      <c r="C108" s="119" t="str">
        <f>IF(A108="","",IF(VLOOKUP($A108,'[1]Composição de Preço Unit. Lote'!$A$4:$G$5222,5,0)="","",VLOOKUP($A108,'[1]Composição de Preço Unit. Lote'!$A$4:$G$5222,5,0)))</f>
        <v>DIURNO</v>
      </c>
      <c r="D108" s="120" t="str">
        <f>IF(A108="","",VLOOKUP($A108,'[1]Composição de Preço Unit. Lote'!$A$117:$G$5222,4,0))</f>
        <v xml:space="preserve">un </v>
      </c>
      <c r="E108" s="121">
        <f>IF(A108="","",HLOOKUP($A108,'[1]Estimativa Quantidades'!$C$2:$GV$77,75,0))</f>
        <v>7</v>
      </c>
      <c r="F108" s="122">
        <f>IF(A108="","",VLOOKUP($A108,'[1]Composição de Preço Unit. Lote'!$A$117:$G$5222,7,0))</f>
        <v>1056.81</v>
      </c>
      <c r="G108" s="123">
        <f t="shared" si="1"/>
        <v>7397.67</v>
      </c>
      <c r="H108" s="126">
        <v>0</v>
      </c>
      <c r="I108" s="127">
        <f>H108*G108</f>
        <v>0</v>
      </c>
    </row>
    <row r="109" spans="1:9" ht="25.5" hidden="1" x14ac:dyDescent="0.25">
      <c r="A109" s="128" t="s">
        <v>68</v>
      </c>
      <c r="B109" s="119" t="str">
        <f>IF(A109="","",VLOOKUP($A109,'[1]Composição de Preço Unit. Lote'!$A$117:$G$5222,3,0))</f>
        <v>REPARO EM REDE COLETORA DE ESGOTO,  PEAD, DIÂMETRO ATÉ 150 MM</v>
      </c>
      <c r="C109" s="119" t="str">
        <f>IF(A109="","",IF(VLOOKUP($A109,'[1]Composição de Preço Unit. Lote'!$A$4:$G$5222,5,0)="","",VLOOKUP($A109,'[1]Composição de Preço Unit. Lote'!$A$4:$G$5222,5,0)))</f>
        <v>NOTURNO</v>
      </c>
      <c r="D109" s="120" t="str">
        <f>IF(A109="","",VLOOKUP($A109,'[1]Composição de Preço Unit. Lote'!$A$117:$G$5222,4,0))</f>
        <v xml:space="preserve">un  </v>
      </c>
      <c r="E109" s="121">
        <f>IF(A109="","",HLOOKUP($A109,'[1]Estimativa Quantidades'!$C$2:$GV$77,75,0))</f>
        <v>1</v>
      </c>
      <c r="F109" s="122">
        <f>IF(A109="","",VLOOKUP($A109,'[1]Composição de Preço Unit. Lote'!$A$117:$G$5222,7,0))</f>
        <v>1331.41</v>
      </c>
      <c r="G109" s="123">
        <f t="shared" si="1"/>
        <v>1331.41</v>
      </c>
      <c r="H109" s="126">
        <v>0</v>
      </c>
      <c r="I109" s="127">
        <f>H109*G109</f>
        <v>0</v>
      </c>
    </row>
    <row r="110" spans="1:9" ht="25.5" hidden="1" x14ac:dyDescent="0.25">
      <c r="A110" s="128" t="s">
        <v>69</v>
      </c>
      <c r="B110" s="119" t="str">
        <f>IF(A110="","",VLOOKUP($A110,'[1]Composição de Preço Unit. Lote'!$A$117:$G$5222,3,0))</f>
        <v>REPARO EM REDE COLETORA DE ESGOTO,  PEAD, DIÂMETRO ACIMA DE 150mm ATÉ 200mm</v>
      </c>
      <c r="C110" s="119" t="str">
        <f>IF(A110="","",IF(VLOOKUP($A110,'[1]Composição de Preço Unit. Lote'!$A$4:$G$5222,5,0)="","",VLOOKUP($A110,'[1]Composição de Preço Unit. Lote'!$A$4:$G$5222,5,0)))</f>
        <v>DIURNO</v>
      </c>
      <c r="D110" s="120" t="str">
        <f>IF(A110="","",VLOOKUP($A110,'[1]Composição de Preço Unit. Lote'!$A$117:$G$5222,4,0))</f>
        <v xml:space="preserve">un </v>
      </c>
      <c r="E110" s="121">
        <f>IF(A110="","",HLOOKUP($A110,'[1]Estimativa Quantidades'!$C$2:$GV$77,75,0))</f>
        <v>1</v>
      </c>
      <c r="F110" s="122">
        <f>IF(A110="","",VLOOKUP($A110,'[1]Composição de Preço Unit. Lote'!$A$117:$G$5222,7,0))</f>
        <v>1457.02</v>
      </c>
      <c r="G110" s="123">
        <f t="shared" si="1"/>
        <v>1457.02</v>
      </c>
      <c r="H110" s="126">
        <v>0</v>
      </c>
      <c r="I110" s="127">
        <f>H110*G110</f>
        <v>0</v>
      </c>
    </row>
    <row r="111" spans="1:9" ht="25.5" hidden="1" x14ac:dyDescent="0.25">
      <c r="A111" s="128" t="s">
        <v>70</v>
      </c>
      <c r="B111" s="119" t="str">
        <f>IF(A111="","",VLOOKUP($A111,'[1]Composição de Preço Unit. Lote'!$A$117:$G$5222,3,0))</f>
        <v>REPARO EM REDE COLETORA DE ESGOTO,  PEAD, DIÂMETRO ACIMA DE 150mm ATÉ 200mm</v>
      </c>
      <c r="C111" s="119" t="str">
        <f>IF(A111="","",IF(VLOOKUP($A111,'[1]Composição de Preço Unit. Lote'!$A$4:$G$5222,5,0)="","",VLOOKUP($A111,'[1]Composição de Preço Unit. Lote'!$A$4:$G$5222,5,0)))</f>
        <v>NOTURNO</v>
      </c>
      <c r="D111" s="120" t="str">
        <f>IF(A111="","",VLOOKUP($A111,'[1]Composição de Preço Unit. Lote'!$A$117:$G$5222,4,0))</f>
        <v xml:space="preserve">un  </v>
      </c>
      <c r="E111" s="121">
        <f>IF(A111="","",HLOOKUP($A111,'[1]Estimativa Quantidades'!$C$2:$GV$77,75,0))</f>
        <v>1</v>
      </c>
      <c r="F111" s="122">
        <f>IF(A111="","",VLOOKUP($A111,'[1]Composição de Preço Unit. Lote'!$A$117:$G$5222,7,0))</f>
        <v>1831.68</v>
      </c>
      <c r="G111" s="123">
        <f t="shared" si="1"/>
        <v>1831.68</v>
      </c>
      <c r="H111" s="126">
        <v>0</v>
      </c>
      <c r="I111" s="127">
        <f>H111*G111</f>
        <v>0</v>
      </c>
    </row>
    <row r="112" spans="1:9" ht="25.5" hidden="1" x14ac:dyDescent="0.25">
      <c r="A112" s="128" t="s">
        <v>71</v>
      </c>
      <c r="B112" s="119" t="str">
        <f>IF(A112="","",VLOOKUP($A112,'[1]Composição de Preço Unit. Lote'!$A$117:$G$5222,3,0))</f>
        <v>REPARO EM REDE COLETORA DE ESGOTO,  PEAD, DIÂMETRO ACIMA DE 200mm ATÉ 300mm</v>
      </c>
      <c r="C112" s="119" t="str">
        <f>IF(A112="","",IF(VLOOKUP($A112,'[1]Composição de Preço Unit. Lote'!$A$4:$G$5222,5,0)="","",VLOOKUP($A112,'[1]Composição de Preço Unit. Lote'!$A$4:$G$5222,5,0)))</f>
        <v>DIURNO</v>
      </c>
      <c r="D112" s="120" t="str">
        <f>IF(A112="","",VLOOKUP($A112,'[1]Composição de Preço Unit. Lote'!$A$117:$G$5222,4,0))</f>
        <v xml:space="preserve">un </v>
      </c>
      <c r="E112" s="121">
        <f>IF(A112="","",HLOOKUP($A112,'[1]Estimativa Quantidades'!$C$2:$GV$77,75,0))</f>
        <v>1</v>
      </c>
      <c r="F112" s="122">
        <f>IF(A112="","",VLOOKUP($A112,'[1]Composição de Preço Unit. Lote'!$A$117:$G$5222,7,0))</f>
        <v>3606.04</v>
      </c>
      <c r="G112" s="123">
        <f t="shared" si="1"/>
        <v>3606.04</v>
      </c>
      <c r="H112" s="126">
        <v>0</v>
      </c>
      <c r="I112" s="127">
        <f>H112*G112</f>
        <v>0</v>
      </c>
    </row>
    <row r="113" spans="1:9" ht="25.5" hidden="1" x14ac:dyDescent="0.25">
      <c r="A113" s="128" t="s">
        <v>72</v>
      </c>
      <c r="B113" s="119" t="str">
        <f>IF(A113="","",VLOOKUP($A113,'[1]Composição de Preço Unit. Lote'!$A$117:$G$5222,3,0))</f>
        <v>REPARO EM REDE COLETORA DE ESGOTO,  PEAD, DIÂMETRO ACIMA DE 200mm ATÉ 300mm</v>
      </c>
      <c r="C113" s="119" t="str">
        <f>IF(A113="","",IF(VLOOKUP($A113,'[1]Composição de Preço Unit. Lote'!$A$4:$G$5222,5,0)="","",VLOOKUP($A113,'[1]Composição de Preço Unit. Lote'!$A$4:$G$5222,5,0)))</f>
        <v>NOTURNO</v>
      </c>
      <c r="D113" s="120" t="str">
        <f>IF(A113="","",VLOOKUP($A113,'[1]Composição de Preço Unit. Lote'!$A$117:$G$5222,4,0))</f>
        <v xml:space="preserve">un  </v>
      </c>
      <c r="E113" s="121">
        <f>IF(A113="","",HLOOKUP($A113,'[1]Estimativa Quantidades'!$C$2:$GV$77,75,0))</f>
        <v>1</v>
      </c>
      <c r="F113" s="122">
        <f>IF(A113="","",VLOOKUP($A113,'[1]Composição de Preço Unit. Lote'!$A$117:$G$5222,7,0))</f>
        <v>4517.95</v>
      </c>
      <c r="G113" s="123">
        <f t="shared" si="1"/>
        <v>4517.95</v>
      </c>
      <c r="H113" s="126">
        <v>0</v>
      </c>
      <c r="I113" s="127">
        <f>H113*G113</f>
        <v>0</v>
      </c>
    </row>
    <row r="114" spans="1:9" ht="25.5" hidden="1" x14ac:dyDescent="0.25">
      <c r="A114" s="128" t="s">
        <v>73</v>
      </c>
      <c r="B114" s="119" t="str">
        <f>IF(A114="","",VLOOKUP($A114,'[1]Composição de Preço Unit. Lote'!$A$117:$G$5222,3,0))</f>
        <v>REPARO EM REDE COLETORA DE ESGOTO,  PVC (CORRUGADO OU NÃO), DIÂMETRO ATÉ 150mm</v>
      </c>
      <c r="C114" s="119" t="str">
        <f>IF(A114="","",IF(VLOOKUP($A114,'[1]Composição de Preço Unit. Lote'!$A$4:$G$5222,5,0)="","",VLOOKUP($A114,'[1]Composição de Preço Unit. Lote'!$A$4:$G$5222,5,0)))</f>
        <v>DIURNO</v>
      </c>
      <c r="D114" s="120" t="str">
        <f>IF(A114="","",VLOOKUP($A114,'[1]Composição de Preço Unit. Lote'!$A$117:$G$5222,4,0))</f>
        <v xml:space="preserve">un </v>
      </c>
      <c r="E114" s="121">
        <f>IF(A114="","",HLOOKUP($A114,'[1]Estimativa Quantidades'!$C$2:$GV$77,75,0))</f>
        <v>142</v>
      </c>
      <c r="F114" s="122">
        <f>IF(A114="","",VLOOKUP($A114,'[1]Composição de Preço Unit. Lote'!$A$117:$G$5222,7,0))</f>
        <v>521.76</v>
      </c>
      <c r="G114" s="123">
        <f t="shared" si="1"/>
        <v>74089.919999999998</v>
      </c>
      <c r="H114" s="126">
        <v>0</v>
      </c>
      <c r="I114" s="127">
        <f>H114*G114</f>
        <v>0</v>
      </c>
    </row>
    <row r="115" spans="1:9" ht="25.5" hidden="1" x14ac:dyDescent="0.25">
      <c r="A115" s="128" t="s">
        <v>74</v>
      </c>
      <c r="B115" s="119" t="str">
        <f>IF(A115="","",VLOOKUP($A115,'[1]Composição de Preço Unit. Lote'!$A$117:$G$5222,3,0))</f>
        <v>REPARO EM REDE COLETORA DE ESGOTO,  PVC (CORRUGADO OU NÃO), DIÂMETRO ATÉ 150mm</v>
      </c>
      <c r="C115" s="119" t="str">
        <f>IF(A115="","",IF(VLOOKUP($A115,'[1]Composição de Preço Unit. Lote'!$A$4:$G$5222,5,0)="","",VLOOKUP($A115,'[1]Composição de Preço Unit. Lote'!$A$4:$G$5222,5,0)))</f>
        <v>NOTURNO</v>
      </c>
      <c r="D115" s="120" t="str">
        <f>IF(A115="","",VLOOKUP($A115,'[1]Composição de Preço Unit. Lote'!$A$117:$G$5222,4,0))</f>
        <v xml:space="preserve">un  </v>
      </c>
      <c r="E115" s="121">
        <f>IF(A115="","",HLOOKUP($A115,'[1]Estimativa Quantidades'!$C$2:$GV$77,75,0))</f>
        <v>4</v>
      </c>
      <c r="F115" s="122">
        <f>IF(A115="","",VLOOKUP($A115,'[1]Composição de Preço Unit. Lote'!$A$117:$G$5222,7,0))</f>
        <v>662.6</v>
      </c>
      <c r="G115" s="123">
        <f t="shared" si="1"/>
        <v>2650.4</v>
      </c>
      <c r="H115" s="126">
        <v>0</v>
      </c>
      <c r="I115" s="127">
        <f>H115*G115</f>
        <v>0</v>
      </c>
    </row>
    <row r="116" spans="1:9" ht="25.5" hidden="1" x14ac:dyDescent="0.25">
      <c r="A116" s="128" t="s">
        <v>104</v>
      </c>
      <c r="B116" s="119" t="str">
        <f>IF(A116="","",VLOOKUP($A116,'[1]Composição de Preço Unit. Lote'!$A$117:$G$5222,3,0))</f>
        <v>REPARO EM REDE COLETORA DE ESGOTO,  PVC (CORRUGADO OU NÃO), DIÂMETRO ACIMA DE 150mm ATÉ 300mm</v>
      </c>
      <c r="C116" s="119" t="str">
        <f>IF(A116="","",IF(VLOOKUP($A116,'[1]Composição de Preço Unit. Lote'!$A$4:$G$5222,5,0)="","",VLOOKUP($A116,'[1]Composição de Preço Unit. Lote'!$A$4:$G$5222,5,0)))</f>
        <v>DIURNO</v>
      </c>
      <c r="D116" s="120" t="str">
        <f>IF(A116="","",VLOOKUP($A116,'[1]Composição de Preço Unit. Lote'!$A$117:$G$5222,4,0))</f>
        <v xml:space="preserve">un </v>
      </c>
      <c r="E116" s="121">
        <f>IF(A116="","",HLOOKUP($A116,'[1]Estimativa Quantidades'!$C$2:$GV$77,75,0))</f>
        <v>9</v>
      </c>
      <c r="F116" s="122">
        <f>IF(A116="","",VLOOKUP($A116,'[1]Composição de Preço Unit. Lote'!$A$117:$G$5222,7,0))</f>
        <v>1190.21</v>
      </c>
      <c r="G116" s="123">
        <f t="shared" si="1"/>
        <v>10711.89</v>
      </c>
      <c r="H116" s="126">
        <v>0</v>
      </c>
      <c r="I116" s="127">
        <f>H116*G116</f>
        <v>0</v>
      </c>
    </row>
    <row r="117" spans="1:9" ht="25.5" hidden="1" x14ac:dyDescent="0.25">
      <c r="A117" s="128" t="s">
        <v>105</v>
      </c>
      <c r="B117" s="119" t="str">
        <f>IF(A117="","",VLOOKUP($A117,'[1]Composição de Preço Unit. Lote'!$A$117:$G$5222,3,0))</f>
        <v>REPARO EM REDE COLETORA DE ESGOTO,  PVC (CORRUGADO OU NÃO), DIÂMETRO ACIMA DE 150mm ATÉ 300mm</v>
      </c>
      <c r="C117" s="119" t="str">
        <f>IF(A117="","",IF(VLOOKUP($A117,'[1]Composição de Preço Unit. Lote'!$A$4:$G$5222,5,0)="","",VLOOKUP($A117,'[1]Composição de Preço Unit. Lote'!$A$4:$G$5222,5,0)))</f>
        <v>NOTURNO</v>
      </c>
      <c r="D117" s="120" t="str">
        <f>IF(A117="","",VLOOKUP($A117,'[1]Composição de Preço Unit. Lote'!$A$117:$G$5222,4,0))</f>
        <v xml:space="preserve">un  </v>
      </c>
      <c r="E117" s="121">
        <f>IF(A117="","",HLOOKUP($A117,'[1]Estimativa Quantidades'!$C$2:$GV$77,75,0))</f>
        <v>1</v>
      </c>
      <c r="F117" s="122">
        <f>IF(A117="","",VLOOKUP($A117,'[1]Composição de Preço Unit. Lote'!$A$117:$G$5222,7,0))</f>
        <v>1498.16</v>
      </c>
      <c r="G117" s="123">
        <f t="shared" si="1"/>
        <v>1498.16</v>
      </c>
      <c r="H117" s="126">
        <v>0</v>
      </c>
      <c r="I117" s="127">
        <f>H117*G117</f>
        <v>0</v>
      </c>
    </row>
    <row r="118" spans="1:9" ht="25.5" hidden="1" x14ac:dyDescent="0.25">
      <c r="A118" s="128" t="s">
        <v>75</v>
      </c>
      <c r="B118" s="119" t="str">
        <f>IF(A118="","",VLOOKUP($A118,'[1]Composição de Preço Unit. Lote'!$A$117:$G$5222,3,0))</f>
        <v>REPARO EM REDE COLETORA DE ESGOTO,  DEFOFO, DIÂMETRO ATÉ 100mm</v>
      </c>
      <c r="C118" s="119" t="str">
        <f>IF(A118="","",IF(VLOOKUP($A118,'[1]Composição de Preço Unit. Lote'!$A$4:$G$5222,5,0)="","",VLOOKUP($A118,'[1]Composição de Preço Unit. Lote'!$A$4:$G$5222,5,0)))</f>
        <v>DIURNO</v>
      </c>
      <c r="D118" s="120" t="str">
        <f>IF(A118="","",VLOOKUP($A118,'[1]Composição de Preço Unit. Lote'!$A$117:$G$5222,4,0))</f>
        <v xml:space="preserve">un  </v>
      </c>
      <c r="E118" s="121">
        <f>IF(A118="","",HLOOKUP($A118,'[1]Estimativa Quantidades'!$C$2:$GV$77,75,0))</f>
        <v>2</v>
      </c>
      <c r="F118" s="122">
        <f>IF(A118="","",VLOOKUP($A118,'[1]Composição de Preço Unit. Lote'!$A$117:$G$5222,7,0))</f>
        <v>588.97</v>
      </c>
      <c r="G118" s="123">
        <f t="shared" si="1"/>
        <v>1177.94</v>
      </c>
      <c r="H118" s="126">
        <v>0</v>
      </c>
      <c r="I118" s="127">
        <f>H118*G118</f>
        <v>0</v>
      </c>
    </row>
    <row r="119" spans="1:9" ht="25.5" hidden="1" x14ac:dyDescent="0.25">
      <c r="A119" s="128" t="s">
        <v>76</v>
      </c>
      <c r="B119" s="119" t="str">
        <f>IF(A119="","",VLOOKUP($A119,'[1]Composição de Preço Unit. Lote'!$A$117:$G$5222,3,0))</f>
        <v>REPARO EM REDE COLETORA DE ESGOTO,  DEFOFO, DIÂMETRO ATÉ 100mm</v>
      </c>
      <c r="C119" s="119" t="str">
        <f>IF(A119="","",IF(VLOOKUP($A119,'[1]Composição de Preço Unit. Lote'!$A$4:$G$5222,5,0)="","",VLOOKUP($A119,'[1]Composição de Preço Unit. Lote'!$A$4:$G$5222,5,0)))</f>
        <v>NOTURNO</v>
      </c>
      <c r="D119" s="120" t="str">
        <f>IF(A119="","",VLOOKUP($A119,'[1]Composição de Preço Unit. Lote'!$A$117:$G$5222,4,0))</f>
        <v xml:space="preserve">un  </v>
      </c>
      <c r="E119" s="121">
        <f>IF(A119="","",HLOOKUP($A119,'[1]Estimativa Quantidades'!$C$2:$GV$77,75,0))</f>
        <v>1</v>
      </c>
      <c r="F119" s="122">
        <f>IF(A119="","",VLOOKUP($A119,'[1]Composição de Preço Unit. Lote'!$A$117:$G$5222,7,0))</f>
        <v>746.61</v>
      </c>
      <c r="G119" s="123">
        <f t="shared" si="1"/>
        <v>746.61</v>
      </c>
      <c r="H119" s="126">
        <v>0</v>
      </c>
      <c r="I119" s="127">
        <f>H119*G119</f>
        <v>0</v>
      </c>
    </row>
    <row r="120" spans="1:9" ht="25.5" hidden="1" x14ac:dyDescent="0.25">
      <c r="A120" s="128" t="s">
        <v>77</v>
      </c>
      <c r="B120" s="119" t="str">
        <f>IF(A120="","",VLOOKUP($A120,'[1]Composição de Preço Unit. Lote'!$A$117:$G$5222,3,0))</f>
        <v>REPARO EM REDE COLETORA DE ESGOTO,  DEFOFO, DIÂMETRO ACIMA DE 100mm ATÉ 200mm</v>
      </c>
      <c r="C120" s="119" t="str">
        <f>IF(A120="","",IF(VLOOKUP($A120,'[1]Composição de Preço Unit. Lote'!$A$4:$G$5222,5,0)="","",VLOOKUP($A120,'[1]Composição de Preço Unit. Lote'!$A$4:$G$5222,5,0)))</f>
        <v>DIURNO</v>
      </c>
      <c r="D120" s="120" t="str">
        <f>IF(A120="","",VLOOKUP($A120,'[1]Composição de Preço Unit. Lote'!$A$117:$G$5222,4,0))</f>
        <v xml:space="preserve">un  </v>
      </c>
      <c r="E120" s="121">
        <f>IF(A120="","",HLOOKUP($A120,'[1]Estimativa Quantidades'!$C$2:$GV$77,75,0))</f>
        <v>1</v>
      </c>
      <c r="F120" s="122">
        <f>IF(A120="","",VLOOKUP($A120,'[1]Composição de Preço Unit. Lote'!$A$117:$G$5222,7,0))</f>
        <v>984.21</v>
      </c>
      <c r="G120" s="123">
        <f t="shared" si="1"/>
        <v>984.21</v>
      </c>
      <c r="H120" s="126">
        <v>0</v>
      </c>
      <c r="I120" s="127">
        <f>H120*G120</f>
        <v>0</v>
      </c>
    </row>
    <row r="121" spans="1:9" ht="25.5" hidden="1" x14ac:dyDescent="0.25">
      <c r="A121" s="128" t="s">
        <v>78</v>
      </c>
      <c r="B121" s="119" t="str">
        <f>IF(A121="","",VLOOKUP($A121,'[1]Composição de Preço Unit. Lote'!$A$117:$G$5222,3,0))</f>
        <v>REPARO EM REDE COLETORA DE ESGOTO,  DEFOFO, DIÂMETRO ACIMA DE 100mm ATÉ 200mm</v>
      </c>
      <c r="C121" s="119" t="str">
        <f>IF(A121="","",IF(VLOOKUP($A121,'[1]Composição de Preço Unit. Lote'!$A$4:$G$5222,5,0)="","",VLOOKUP($A121,'[1]Composição de Preço Unit. Lote'!$A$4:$G$5222,5,0)))</f>
        <v>NOTURNO</v>
      </c>
      <c r="D121" s="120" t="str">
        <f>IF(A121="","",VLOOKUP($A121,'[1]Composição de Preço Unit. Lote'!$A$117:$G$5222,4,0))</f>
        <v xml:space="preserve">un  </v>
      </c>
      <c r="E121" s="121">
        <f>IF(A121="","",HLOOKUP($A121,'[1]Estimativa Quantidades'!$C$2:$GV$77,75,0))</f>
        <v>1</v>
      </c>
      <c r="F121" s="122">
        <f>IF(A121="","",VLOOKUP($A121,'[1]Composição de Preço Unit. Lote'!$A$117:$G$5222,7,0))</f>
        <v>1240.67</v>
      </c>
      <c r="G121" s="123">
        <f t="shared" si="1"/>
        <v>1240.67</v>
      </c>
      <c r="H121" s="126">
        <v>0</v>
      </c>
      <c r="I121" s="127">
        <f>H121*G121</f>
        <v>0</v>
      </c>
    </row>
    <row r="122" spans="1:9" ht="25.5" hidden="1" x14ac:dyDescent="0.25">
      <c r="A122" s="128" t="s">
        <v>79</v>
      </c>
      <c r="B122" s="119" t="str">
        <f>IF(A122="","",VLOOKUP($A122,'[1]Composição de Preço Unit. Lote'!$A$117:$G$5222,3,0))</f>
        <v>REPARO EM REDE COLETORA DE ESGOTO,  DEFOFO, DIÂMETRO ACIMA DE 200mm ATÉ 300mm</v>
      </c>
      <c r="C122" s="119" t="str">
        <f>IF(A122="","",IF(VLOOKUP($A122,'[1]Composição de Preço Unit. Lote'!$A$4:$G$5222,5,0)="","",VLOOKUP($A122,'[1]Composição de Preço Unit. Lote'!$A$4:$G$5222,5,0)))</f>
        <v>DIURNO</v>
      </c>
      <c r="D122" s="120" t="str">
        <f>IF(A122="","",VLOOKUP($A122,'[1]Composição de Preço Unit. Lote'!$A$117:$G$5222,4,0))</f>
        <v xml:space="preserve">un  </v>
      </c>
      <c r="E122" s="121">
        <f>IF(A122="","",HLOOKUP($A122,'[1]Estimativa Quantidades'!$C$2:$GV$77,75,0))</f>
        <v>1</v>
      </c>
      <c r="F122" s="122">
        <f>IF(A122="","",VLOOKUP($A122,'[1]Composição de Preço Unit. Lote'!$A$117:$G$5222,7,0))</f>
        <v>1900.82</v>
      </c>
      <c r="G122" s="123">
        <f t="shared" si="1"/>
        <v>1900.82</v>
      </c>
      <c r="H122" s="126">
        <v>0</v>
      </c>
      <c r="I122" s="127">
        <f>H122*G122</f>
        <v>0</v>
      </c>
    </row>
    <row r="123" spans="1:9" ht="25.5" hidden="1" x14ac:dyDescent="0.25">
      <c r="A123" s="128" t="s">
        <v>80</v>
      </c>
      <c r="B123" s="119" t="str">
        <f>IF(A123="","",VLOOKUP($A123,'[1]Composição de Preço Unit. Lote'!$A$117:$G$5222,3,0))</f>
        <v>REPARO EM REDE COLETORA DE ESGOTO,  DEFOFO, DIÂMETRO ACIMA DE 200mm ATÉ 300mm</v>
      </c>
      <c r="C123" s="119" t="str">
        <f>IF(A123="","",IF(VLOOKUP($A123,'[1]Composição de Preço Unit. Lote'!$A$4:$G$5222,5,0)="","",VLOOKUP($A123,'[1]Composição de Preço Unit. Lote'!$A$4:$G$5222,5,0)))</f>
        <v>NOTURNO</v>
      </c>
      <c r="D123" s="120" t="str">
        <f>IF(A123="","",VLOOKUP($A123,'[1]Composição de Preço Unit. Lote'!$A$117:$G$5222,4,0))</f>
        <v xml:space="preserve">un  </v>
      </c>
      <c r="E123" s="121">
        <f>IF(A123="","",HLOOKUP($A123,'[1]Estimativa Quantidades'!$C$2:$GV$77,75,0))</f>
        <v>1</v>
      </c>
      <c r="F123" s="122">
        <f>IF(A123="","",VLOOKUP($A123,'[1]Composição de Preço Unit. Lote'!$A$117:$G$5222,7,0))</f>
        <v>2386.42</v>
      </c>
      <c r="G123" s="123">
        <f t="shared" si="1"/>
        <v>2386.42</v>
      </c>
      <c r="H123" s="126">
        <v>0</v>
      </c>
      <c r="I123" s="127">
        <f>H123*G123</f>
        <v>0</v>
      </c>
    </row>
    <row r="124" spans="1:9" ht="25.5" hidden="1" x14ac:dyDescent="0.25">
      <c r="A124" s="128" t="s">
        <v>81</v>
      </c>
      <c r="B124" s="119" t="str">
        <f>IF(A124="","",VLOOKUP($A124,'[1]Composição de Preço Unit. Lote'!$A$117:$G$5222,3,0))</f>
        <v>REPARO EM REDE COLETORA DE ESGOTO,  FERRO FUNDIDO, DIÂMETRO ATÉ 100mm</v>
      </c>
      <c r="C124" s="119" t="str">
        <f>IF(A124="","",IF(VLOOKUP($A124,'[1]Composição de Preço Unit. Lote'!$A$4:$G$5222,5,0)="","",VLOOKUP($A124,'[1]Composição de Preço Unit. Lote'!$A$4:$G$5222,5,0)))</f>
        <v>DIURNO</v>
      </c>
      <c r="D124" s="120" t="str">
        <f>IF(A124="","",VLOOKUP($A124,'[1]Composição de Preço Unit. Lote'!$A$117:$G$5222,4,0))</f>
        <v xml:space="preserve">un  </v>
      </c>
      <c r="E124" s="121">
        <f>IF(A124="","",HLOOKUP($A124,'[1]Estimativa Quantidades'!$C$2:$GV$77,75,0))</f>
        <v>2</v>
      </c>
      <c r="F124" s="122">
        <f>IF(A124="","",VLOOKUP($A124,'[1]Composição de Preço Unit. Lote'!$A$117:$G$5222,7,0))</f>
        <v>1450.9</v>
      </c>
      <c r="G124" s="123">
        <f t="shared" si="1"/>
        <v>2901.8</v>
      </c>
      <c r="H124" s="126">
        <v>0</v>
      </c>
      <c r="I124" s="127">
        <f>H124*G124</f>
        <v>0</v>
      </c>
    </row>
    <row r="125" spans="1:9" ht="25.5" hidden="1" x14ac:dyDescent="0.25">
      <c r="A125" s="128" t="s">
        <v>82</v>
      </c>
      <c r="B125" s="119" t="str">
        <f>IF(A125="","",VLOOKUP($A125,'[1]Composição de Preço Unit. Lote'!$A$117:$G$5222,3,0))</f>
        <v>REPARO EM REDE COLETORA DE ESGOTO,  FERRO FUNDIDO, DIÂMETRO ATÉ 100mm</v>
      </c>
      <c r="C125" s="119" t="str">
        <f>IF(A125="","",IF(VLOOKUP($A125,'[1]Composição de Preço Unit. Lote'!$A$4:$G$5222,5,0)="","",VLOOKUP($A125,'[1]Composição de Preço Unit. Lote'!$A$4:$G$5222,5,0)))</f>
        <v>NOTURNO</v>
      </c>
      <c r="D125" s="120" t="str">
        <f>IF(A125="","",VLOOKUP($A125,'[1]Composição de Preço Unit. Lote'!$A$117:$G$5222,4,0))</f>
        <v xml:space="preserve">un  </v>
      </c>
      <c r="E125" s="121">
        <f>IF(A125="","",HLOOKUP($A125,'[1]Estimativa Quantidades'!$C$2:$GV$77,75,0))</f>
        <v>1</v>
      </c>
      <c r="F125" s="122">
        <f>IF(A125="","",VLOOKUP($A125,'[1]Composição de Preço Unit. Lote'!$A$117:$G$5222,7,0))</f>
        <v>1824.03</v>
      </c>
      <c r="G125" s="123">
        <f t="shared" si="1"/>
        <v>1824.03</v>
      </c>
      <c r="H125" s="126">
        <v>0</v>
      </c>
      <c r="I125" s="127">
        <f>H125*G125</f>
        <v>0</v>
      </c>
    </row>
    <row r="126" spans="1:9" ht="25.5" hidden="1" x14ac:dyDescent="0.25">
      <c r="A126" s="128" t="s">
        <v>83</v>
      </c>
      <c r="B126" s="119" t="str">
        <f>IF(A126="","",VLOOKUP($A126,'[1]Composição de Preço Unit. Lote'!$A$117:$G$5222,3,0))</f>
        <v>REPARO EM REDE COLETORA DE ESGOTO,  FERRO FUNDIDO, DIÂMETRO ACIMA DE 100mm ATÉ 200mm</v>
      </c>
      <c r="C126" s="119" t="str">
        <f>IF(A126="","",IF(VLOOKUP($A126,'[1]Composição de Preço Unit. Lote'!$A$4:$G$5222,5,0)="","",VLOOKUP($A126,'[1]Composição de Preço Unit. Lote'!$A$4:$G$5222,5,0)))</f>
        <v>DIURNO</v>
      </c>
      <c r="D126" s="120" t="str">
        <f>IF(A126="","",VLOOKUP($A126,'[1]Composição de Preço Unit. Lote'!$A$117:$G$5222,4,0))</f>
        <v xml:space="preserve">un  </v>
      </c>
      <c r="E126" s="121">
        <f>IF(A126="","",HLOOKUP($A126,'[1]Estimativa Quantidades'!$C$2:$GV$77,75,0))</f>
        <v>1</v>
      </c>
      <c r="F126" s="122">
        <f>IF(A126="","",VLOOKUP($A126,'[1]Composição de Preço Unit. Lote'!$A$117:$G$5222,7,0))</f>
        <v>2100.2199999999998</v>
      </c>
      <c r="G126" s="123">
        <f t="shared" si="1"/>
        <v>2100.2199999999998</v>
      </c>
      <c r="H126" s="126">
        <v>0</v>
      </c>
      <c r="I126" s="127">
        <f>H126*G126</f>
        <v>0</v>
      </c>
    </row>
    <row r="127" spans="1:9" ht="25.5" hidden="1" x14ac:dyDescent="0.25">
      <c r="A127" s="128" t="s">
        <v>84</v>
      </c>
      <c r="B127" s="119" t="str">
        <f>IF(A127="","",VLOOKUP($A127,'[1]Composição de Preço Unit. Lote'!$A$117:$G$5222,3,0))</f>
        <v>REPARO EM REDE COLETORA DE ESGOTO,  FERRO FUNDIDO, DIÂMETRO ACIMA DE 100mm ATÉ 200mm</v>
      </c>
      <c r="C127" s="119" t="str">
        <f>IF(A127="","",IF(VLOOKUP($A127,'[1]Composição de Preço Unit. Lote'!$A$4:$G$5222,5,0)="","",VLOOKUP($A127,'[1]Composição de Preço Unit. Lote'!$A$4:$G$5222,5,0)))</f>
        <v>NOTURNO</v>
      </c>
      <c r="D127" s="120" t="str">
        <f>IF(A127="","",VLOOKUP($A127,'[1]Composição de Preço Unit. Lote'!$A$117:$G$5222,4,0))</f>
        <v xml:space="preserve">un  </v>
      </c>
      <c r="E127" s="121">
        <f>IF(A127="","",HLOOKUP($A127,'[1]Estimativa Quantidades'!$C$2:$GV$77,75,0))</f>
        <v>1</v>
      </c>
      <c r="F127" s="122">
        <f>IF(A127="","",VLOOKUP($A127,'[1]Composição de Preço Unit. Lote'!$A$117:$G$5222,7,0))</f>
        <v>2635.68</v>
      </c>
      <c r="G127" s="123">
        <f t="shared" si="1"/>
        <v>2635.68</v>
      </c>
      <c r="H127" s="126">
        <v>0</v>
      </c>
      <c r="I127" s="127">
        <f>H127*G127</f>
        <v>0</v>
      </c>
    </row>
    <row r="128" spans="1:9" ht="25.5" hidden="1" x14ac:dyDescent="0.25">
      <c r="A128" s="128" t="s">
        <v>85</v>
      </c>
      <c r="B128" s="119" t="str">
        <f>IF(A128="","",VLOOKUP($A128,'[1]Composição de Preço Unit. Lote'!$A$117:$G$5222,3,0))</f>
        <v>REPARO EM REDE COLETORA DE ESGOTO,  FERRO FUNDIDO, DIÂMETRO ACIMA DE 200mm ATÉ 300mm</v>
      </c>
      <c r="C128" s="119" t="str">
        <f>IF(A128="","",IF(VLOOKUP($A128,'[1]Composição de Preço Unit. Lote'!$A$4:$G$5222,5,0)="","",VLOOKUP($A128,'[1]Composição de Preço Unit. Lote'!$A$4:$G$5222,5,0)))</f>
        <v>DIURNO</v>
      </c>
      <c r="D128" s="120" t="str">
        <f>IF(A128="","",VLOOKUP($A128,'[1]Composição de Preço Unit. Lote'!$A$117:$G$5222,4,0))</f>
        <v xml:space="preserve">un  </v>
      </c>
      <c r="E128" s="121">
        <f>IF(A128="","",HLOOKUP($A128,'[1]Estimativa Quantidades'!$C$2:$GV$77,75,0))</f>
        <v>1</v>
      </c>
      <c r="F128" s="122">
        <f>IF(A128="","",VLOOKUP($A128,'[1]Composição de Preço Unit. Lote'!$A$117:$G$5222,7,0))</f>
        <v>3420.52</v>
      </c>
      <c r="G128" s="123">
        <f t="shared" si="1"/>
        <v>3420.52</v>
      </c>
      <c r="H128" s="126">
        <v>0</v>
      </c>
      <c r="I128" s="127">
        <f>H128*G128</f>
        <v>0</v>
      </c>
    </row>
    <row r="129" spans="1:9" ht="25.5" hidden="1" x14ac:dyDescent="0.25">
      <c r="A129" s="128" t="s">
        <v>86</v>
      </c>
      <c r="B129" s="119" t="str">
        <f>IF(A129="","",VLOOKUP($A129,'[1]Composição de Preço Unit. Lote'!$A$117:$G$5222,3,0))</f>
        <v>REPARO EM REDE COLETORA DE ESGOTO,  FERRO FUNDIDO, DIÂMETRO ACIMA DE 200mm ATÉ 300mm</v>
      </c>
      <c r="C129" s="119" t="str">
        <f>IF(A129="","",IF(VLOOKUP($A129,'[1]Composição de Preço Unit. Lote'!$A$4:$G$5222,5,0)="","",VLOOKUP($A129,'[1]Composição de Preço Unit. Lote'!$A$4:$G$5222,5,0)))</f>
        <v>NOTURNO</v>
      </c>
      <c r="D129" s="120" t="str">
        <f>IF(A129="","",VLOOKUP($A129,'[1]Composição de Preço Unit. Lote'!$A$117:$G$5222,4,0))</f>
        <v xml:space="preserve">un  </v>
      </c>
      <c r="E129" s="121">
        <f>IF(A129="","",HLOOKUP($A129,'[1]Estimativa Quantidades'!$C$2:$GV$77,75,0))</f>
        <v>1</v>
      </c>
      <c r="F129" s="122">
        <f>IF(A129="","",VLOOKUP($A129,'[1]Composição de Preço Unit. Lote'!$A$117:$G$5222,7,0))</f>
        <v>4286.05</v>
      </c>
      <c r="G129" s="123">
        <f t="shared" si="1"/>
        <v>4286.05</v>
      </c>
      <c r="H129" s="126">
        <v>0</v>
      </c>
      <c r="I129" s="127">
        <f>H129*G129</f>
        <v>0</v>
      </c>
    </row>
    <row r="130" spans="1:9" hidden="1" x14ac:dyDescent="0.25">
      <c r="A130" s="128" t="s">
        <v>87</v>
      </c>
      <c r="B130" s="119" t="str">
        <f>IF(A130="","",VLOOKUP($A130,'[1]Composição de Preço Unit. Lote'!$A$117:$G$5222,3,0))</f>
        <v>VISTORIA TÉCNICA</v>
      </c>
      <c r="C130" s="119" t="str">
        <f>IF(A130="","",IF(VLOOKUP($A130,'[1]Composição de Preço Unit. Lote'!$A$4:$G$5222,5,0)="","",VLOOKUP($A130,'[1]Composição de Preço Unit. Lote'!$A$4:$G$5222,5,0)))</f>
        <v>DIURNO</v>
      </c>
      <c r="D130" s="120" t="str">
        <f>IF(A130="","",VLOOKUP($A130,'[1]Composição de Preço Unit. Lote'!$A$117:$G$5222,4,0))</f>
        <v xml:space="preserve">un  </v>
      </c>
      <c r="E130" s="121">
        <f>IF(A130="","",HLOOKUP($A130,'[1]Estimativa Quantidades'!$C$2:$GV$77,75,0))</f>
        <v>2248</v>
      </c>
      <c r="F130" s="122">
        <f>IF(A130="","",VLOOKUP($A130,'[1]Composição de Preço Unit. Lote'!$A$117:$G$5222,7,0))</f>
        <v>72.22</v>
      </c>
      <c r="G130" s="123">
        <f t="shared" si="1"/>
        <v>162350.56</v>
      </c>
      <c r="H130" s="126">
        <v>0</v>
      </c>
      <c r="I130" s="127">
        <f>H130*G130</f>
        <v>0</v>
      </c>
    </row>
    <row r="131" spans="1:9" hidden="1" x14ac:dyDescent="0.25">
      <c r="A131" s="128" t="s">
        <v>88</v>
      </c>
      <c r="B131" s="119" t="str">
        <f>IF(A131="","",VLOOKUP($A131,'[1]Composição de Preço Unit. Lote'!$A$117:$G$5222,3,0))</f>
        <v>CONSERTO DE CAIXA DE INSPEÇÃO</v>
      </c>
      <c r="C131" s="119" t="str">
        <f>IF(A131="","",IF(VLOOKUP($A131,'[1]Composição de Preço Unit. Lote'!$A$4:$G$5222,5,0)="","",VLOOKUP($A131,'[1]Composição de Preço Unit. Lote'!$A$4:$G$5222,5,0)))</f>
        <v>DIURNO</v>
      </c>
      <c r="D131" s="120" t="str">
        <f>IF(A131="","",VLOOKUP($A131,'[1]Composição de Preço Unit. Lote'!$A$117:$G$5222,4,0))</f>
        <v xml:space="preserve">un  </v>
      </c>
      <c r="E131" s="121">
        <f>IF(A131="","",HLOOKUP($A131,'[1]Estimativa Quantidades'!$C$2:$GV$77,75,0))</f>
        <v>272</v>
      </c>
      <c r="F131" s="122">
        <f>IF(A131="","",VLOOKUP($A131,'[1]Composição de Preço Unit. Lote'!$A$117:$G$5222,7,0))</f>
        <v>203.54</v>
      </c>
      <c r="G131" s="123">
        <f t="shared" si="1"/>
        <v>55362.879999999997</v>
      </c>
      <c r="H131" s="126">
        <v>0</v>
      </c>
      <c r="I131" s="127">
        <f>H131*G131</f>
        <v>0</v>
      </c>
    </row>
    <row r="132" spans="1:9" hidden="1" x14ac:dyDescent="0.25">
      <c r="A132" s="128" t="s">
        <v>89</v>
      </c>
      <c r="B132" s="119" t="str">
        <f>IF(A132="","",VLOOKUP($A132,'[1]Composição de Preço Unit. Lote'!$A$117:$G$5222,3,0))</f>
        <v>CONSERTO DE POÇO DE VISITA</v>
      </c>
      <c r="C132" s="119" t="str">
        <f>IF(A132="","",IF(VLOOKUP($A132,'[1]Composição de Preço Unit. Lote'!$A$4:$G$5222,5,0)="","",VLOOKUP($A132,'[1]Composição de Preço Unit. Lote'!$A$4:$G$5222,5,0)))</f>
        <v>DIURNO</v>
      </c>
      <c r="D132" s="120" t="str">
        <f>IF(A132="","",VLOOKUP($A132,'[1]Composição de Preço Unit. Lote'!$A$117:$G$5222,4,0))</f>
        <v xml:space="preserve">un  </v>
      </c>
      <c r="E132" s="121">
        <f>IF(A132="","",HLOOKUP($A132,'[1]Estimativa Quantidades'!$C$2:$GV$77,75,0))</f>
        <v>205</v>
      </c>
      <c r="F132" s="122">
        <f>IF(A132="","",VLOOKUP($A132,'[1]Composição de Preço Unit. Lote'!$A$117:$G$5222,7,0))</f>
        <v>591.45000000000005</v>
      </c>
      <c r="G132" s="123">
        <f t="shared" si="1"/>
        <v>121247.25</v>
      </c>
      <c r="H132" s="126">
        <v>0</v>
      </c>
      <c r="I132" s="127">
        <f>H132*G132</f>
        <v>0</v>
      </c>
    </row>
    <row r="133" spans="1:9" hidden="1" x14ac:dyDescent="0.25">
      <c r="A133" s="128" t="s">
        <v>90</v>
      </c>
      <c r="B133" s="119" t="str">
        <f>IF(A133="","",VLOOKUP($A133,'[1]Composição de Preço Unit. Lote'!$A$117:$G$5222,3,0))</f>
        <v>LIMPEZA DE POÇO DE  ESTAÇÃO ELEVATÓRIA DE ATÉ 20M3</v>
      </c>
      <c r="C133" s="119" t="str">
        <f>IF(A133="","",IF(VLOOKUP($A133,'[1]Composição de Preço Unit. Lote'!$A$4:$G$5222,5,0)="","",VLOOKUP($A133,'[1]Composição de Preço Unit. Lote'!$A$4:$G$5222,5,0)))</f>
        <v>DIURNO</v>
      </c>
      <c r="D133" s="120" t="str">
        <f>IF(A133="","",VLOOKUP($A133,'[1]Composição de Preço Unit. Lote'!$A$117:$G$5222,4,0))</f>
        <v xml:space="preserve">un  </v>
      </c>
      <c r="E133" s="121">
        <f>IF(A133="","",HLOOKUP($A133,'[1]Estimativa Quantidades'!$C$2:$GV$77,75,0))</f>
        <v>54</v>
      </c>
      <c r="F133" s="122">
        <f>IF(A133="","",VLOOKUP($A133,'[1]Composição de Preço Unit. Lote'!$A$117:$G$5222,7,0))</f>
        <v>2927.35</v>
      </c>
      <c r="G133" s="123">
        <f t="shared" si="1"/>
        <v>158076.9</v>
      </c>
      <c r="H133" s="126">
        <v>0</v>
      </c>
      <c r="I133" s="127">
        <f>H133*G133</f>
        <v>0</v>
      </c>
    </row>
    <row r="134" spans="1:9" ht="25.5" hidden="1" x14ac:dyDescent="0.25">
      <c r="A134" s="128" t="s">
        <v>91</v>
      </c>
      <c r="B134" s="119" t="str">
        <f>IF(A134="","",VLOOKUP($A134,'[1]Composição de Preço Unit. Lote'!$A$117:$G$5222,3,0))</f>
        <v>LIMPEZA DE ESTAÇÃO DE POÇO ELEVATÓRIA DE MAIOR QUE 20M3 ATÉ 40M3</v>
      </c>
      <c r="C134" s="119" t="str">
        <f>IF(A134="","",IF(VLOOKUP($A134,'[1]Composição de Preço Unit. Lote'!$A$4:$G$5222,5,0)="","",VLOOKUP($A134,'[1]Composição de Preço Unit. Lote'!$A$4:$G$5222,5,0)))</f>
        <v>NOTURNO</v>
      </c>
      <c r="D134" s="120" t="str">
        <f>IF(A134="","",VLOOKUP($A134,'[1]Composição de Preço Unit. Lote'!$A$117:$G$5222,4,0))</f>
        <v xml:space="preserve">un  </v>
      </c>
      <c r="E134" s="121">
        <f>IF(A134="","",HLOOKUP($A134,'[1]Estimativa Quantidades'!$C$2:$GV$77,75,0))</f>
        <v>11</v>
      </c>
      <c r="F134" s="122">
        <f>IF(A134="","",VLOOKUP($A134,'[1]Composição de Preço Unit. Lote'!$A$117:$G$5222,7,0))</f>
        <v>8080.41</v>
      </c>
      <c r="G134" s="123">
        <f t="shared" si="1"/>
        <v>88884.51</v>
      </c>
      <c r="H134" s="126">
        <v>0</v>
      </c>
      <c r="I134" s="127">
        <f>H134*G134</f>
        <v>0</v>
      </c>
    </row>
    <row r="135" spans="1:9" ht="25.5" hidden="1" x14ac:dyDescent="0.25">
      <c r="A135" s="128" t="s">
        <v>92</v>
      </c>
      <c r="B135" s="119" t="str">
        <f>IF(A135="","",VLOOKUP($A135,'[1]Composição de Preço Unit. Lote'!$A$117:$G$5222,3,0))</f>
        <v>LIMPEZA DE ESTAÇÃO DE POÇO DE ELEVATÓRIA DE MAIOR QUE  40M3</v>
      </c>
      <c r="C135" s="119" t="str">
        <f>IF(A135="","",IF(VLOOKUP($A135,'[1]Composição de Preço Unit. Lote'!$A$4:$G$5222,5,0)="","",VLOOKUP($A135,'[1]Composição de Preço Unit. Lote'!$A$4:$G$5222,5,0)))</f>
        <v>NOTURNO</v>
      </c>
      <c r="D135" s="120" t="str">
        <f>IF(A135="","",VLOOKUP($A135,'[1]Composição de Preço Unit. Lote'!$A$117:$G$5222,4,0))</f>
        <v xml:space="preserve">un  </v>
      </c>
      <c r="E135" s="121">
        <f>IF(A135="","",HLOOKUP($A135,'[1]Estimativa Quantidades'!$C$2:$GV$77,75,0))</f>
        <v>10</v>
      </c>
      <c r="F135" s="122">
        <f>IF(A135="","",VLOOKUP($A135,'[1]Composição de Preço Unit. Lote'!$A$117:$G$5222,7,0))</f>
        <v>16610.099999999999</v>
      </c>
      <c r="G135" s="123">
        <f t="shared" si="1"/>
        <v>166101</v>
      </c>
      <c r="H135" s="126">
        <v>0</v>
      </c>
      <c r="I135" s="127">
        <f>H135*G135</f>
        <v>0</v>
      </c>
    </row>
    <row r="136" spans="1:9" ht="25.5" x14ac:dyDescent="0.25">
      <c r="A136" s="128" t="s">
        <v>1387</v>
      </c>
      <c r="B136" s="119" t="str">
        <f>IF(A136="","",VLOOKUP($A136,'[1]Composição de Preço Unit. Lote'!$A$117:$G$5222,3,0))</f>
        <v>LIMPEZA PREVENTIVA DE REDE DE ESGOTO COM CAMINHÃO COMBINADO HIDROJATO E AUTOVÁCUO</v>
      </c>
      <c r="C136" s="119" t="str">
        <f>IF(A136="","",IF(VLOOKUP($A136,'[1]Composição de Preço Unit. Lote'!$A$4:$G$5222,5,0)="","",VLOOKUP($A136,'[1]Composição de Preço Unit. Lote'!$A$4:$G$5222,5,0)))</f>
        <v>DIURNO</v>
      </c>
      <c r="D136" s="120" t="str">
        <f>IF(A136="","",VLOOKUP($A136,'[1]Composição de Preço Unit. Lote'!$A$117:$G$5222,4,0))</f>
        <v>m</v>
      </c>
      <c r="E136" s="121">
        <f>IF(A136="","",HLOOKUP($A136,'[1]Estimativa Quantidades'!$C$2:$GV$77,75,0))</f>
        <v>219608</v>
      </c>
      <c r="F136" s="122">
        <f>IF(A136="","",VLOOKUP($A136,'[1]Composição de Preço Unit. Lote'!$A$117:$G$5222,7,0))</f>
        <v>5.56</v>
      </c>
      <c r="G136" s="123">
        <f t="shared" ref="G136:G199" si="2">IFERROR(IF(E136="","",ROUND(E136*F136,2)),"")</f>
        <v>1221020.48</v>
      </c>
      <c r="H136" s="126">
        <v>1</v>
      </c>
      <c r="I136" s="127">
        <f>H136*G136</f>
        <v>1221020.48</v>
      </c>
    </row>
    <row r="137" spans="1:9" ht="38.25" hidden="1" x14ac:dyDescent="0.25">
      <c r="A137" s="128" t="s">
        <v>93</v>
      </c>
      <c r="B137" s="119" t="str">
        <f>IF(A137="","",VLOOKUP($A137,'[1]Composição de Preço Unit. Lote'!$A$117:$G$5222,3,0))</f>
        <v>CAMINHÃO TRUCADO COM  EQUIPAMENTO DE DESOBSTRUÇÃO E LIMPEZA DE REDE DE ESGOTO DO TIPO COMBINADO HIDROJATO E AUTOVÁCUO</v>
      </c>
      <c r="C137" s="119" t="str">
        <f>IF(A137="","",IF(VLOOKUP($A137,'[1]Composição de Preço Unit. Lote'!$A$4:$G$5222,5,0)="","",VLOOKUP($A137,'[1]Composição de Preço Unit. Lote'!$A$4:$G$5222,5,0)))</f>
        <v>DIURNO</v>
      </c>
      <c r="D137" s="120" t="str">
        <f>IF(A137="","",VLOOKUP($A137,'[1]Composição de Preço Unit. Lote'!$A$117:$G$5222,4,0))</f>
        <v>h</v>
      </c>
      <c r="E137" s="121">
        <f>IF(A137="","",HLOOKUP($A137,'[1]Estimativa Quantidades'!$C$2:$GV$77,75,0))</f>
        <v>2185</v>
      </c>
      <c r="F137" s="122">
        <f>IF(A137="","",VLOOKUP($A137,'[1]Composição de Preço Unit. Lote'!$A$117:$G$5222,7,0))</f>
        <v>440.99</v>
      </c>
      <c r="G137" s="123">
        <f t="shared" si="2"/>
        <v>963563.15</v>
      </c>
      <c r="H137" s="126">
        <v>0</v>
      </c>
      <c r="I137" s="127">
        <f>H137*G137</f>
        <v>0</v>
      </c>
    </row>
    <row r="138" spans="1:9" ht="38.25" hidden="1" x14ac:dyDescent="0.25">
      <c r="A138" s="128" t="s">
        <v>1388</v>
      </c>
      <c r="B138" s="119" t="str">
        <f>IF(A138="","",VLOOKUP($A138,'[1]Composição de Preço Unit. Lote'!$A$117:$G$5222,3,0))</f>
        <v>CAMINHÃO TRUCADO COM  EQUIPAMENTO DE DESOBSTRUÇÃO E LIMPEZA DE REDE DE ESGOTO DO TIPO COMBINADO HIDROJATO E AUTOVÁCUO</v>
      </c>
      <c r="C138" s="119" t="str">
        <f>IF(A138="","",IF(VLOOKUP($A138,'[1]Composição de Preço Unit. Lote'!$A$4:$G$5222,5,0)="","",VLOOKUP($A138,'[1]Composição de Preço Unit. Lote'!$A$4:$G$5222,5,0)))</f>
        <v>NOTURNO</v>
      </c>
      <c r="D138" s="120" t="str">
        <f>IF(A138="","",VLOOKUP($A138,'[1]Composição de Preço Unit. Lote'!$A$117:$G$5222,4,0))</f>
        <v>h</v>
      </c>
      <c r="E138" s="121">
        <f>IF(A138="","",HLOOKUP($A138,'[1]Estimativa Quantidades'!$C$2:$GV$77,75,0))</f>
        <v>448</v>
      </c>
      <c r="F138" s="122">
        <f>IF(A138="","",VLOOKUP($A138,'[1]Composição de Preço Unit. Lote'!$A$117:$G$5222,7,0))</f>
        <v>561.64</v>
      </c>
      <c r="G138" s="123">
        <f t="shared" si="2"/>
        <v>251614.72</v>
      </c>
      <c r="H138" s="126">
        <v>0</v>
      </c>
      <c r="I138" s="127">
        <f>H138*G138</f>
        <v>0</v>
      </c>
    </row>
    <row r="139" spans="1:9" ht="25.5" hidden="1" x14ac:dyDescent="0.25">
      <c r="A139" s="128" t="s">
        <v>1389</v>
      </c>
      <c r="B139" s="119" t="str">
        <f>IF(A139="","",VLOOKUP($A139,'[1]Composição de Preço Unit. Lote'!$A$117:$G$5222,3,0))</f>
        <v>SUBSTITUIÇÃO DE TAMPÃO DE POÇO DE VISITA EMBUTIDA NO CONCRETO</v>
      </c>
      <c r="C139" s="119" t="str">
        <f>IF(A139="","",IF(VLOOKUP($A139,'[1]Composição de Preço Unit. Lote'!$A$4:$G$5222,5,0)="","",VLOOKUP($A139,'[1]Composição de Preço Unit. Lote'!$A$4:$G$5222,5,0)))</f>
        <v>DIURNO</v>
      </c>
      <c r="D139" s="120" t="str">
        <f>IF(A139="","",VLOOKUP($A139,'[1]Composição de Preço Unit. Lote'!$A$117:$G$5222,4,0))</f>
        <v xml:space="preserve">un  </v>
      </c>
      <c r="E139" s="121">
        <f>IF(A139="","",HLOOKUP($A139,'[1]Estimativa Quantidades'!$C$2:$GV$77,75,0))</f>
        <v>18</v>
      </c>
      <c r="F139" s="122">
        <f>IF(A139="","",VLOOKUP($A139,'[1]Composição de Preço Unit. Lote'!$A$117:$G$5222,7,0))</f>
        <v>1632</v>
      </c>
      <c r="G139" s="123">
        <f t="shared" si="2"/>
        <v>29376</v>
      </c>
      <c r="H139" s="126">
        <v>0</v>
      </c>
      <c r="I139" s="127">
        <f>H139*G139</f>
        <v>0</v>
      </c>
    </row>
    <row r="140" spans="1:9" hidden="1" x14ac:dyDescent="0.25">
      <c r="A140" s="128" t="s">
        <v>1390</v>
      </c>
      <c r="B140" s="119" t="str">
        <f>IF(A140="","",VLOOKUP($A140,'[1]Composição de Preço Unit. Lote'!$A$117:$G$5222,3,0))</f>
        <v>SUBSTITUIÇÃO DE TAMPÃO CAIXA DE CAIXA DE INSPEÇÃO</v>
      </c>
      <c r="C140" s="119" t="str">
        <f>IF(A140="","",IF(VLOOKUP($A140,'[1]Composição de Preço Unit. Lote'!$A$4:$G$5222,5,0)="","",VLOOKUP($A140,'[1]Composição de Preço Unit. Lote'!$A$4:$G$5222,5,0)))</f>
        <v>DIURNO</v>
      </c>
      <c r="D140" s="120" t="str">
        <f>IF(A140="","",VLOOKUP($A140,'[1]Composição de Preço Unit. Lote'!$A$117:$G$5222,4,0))</f>
        <v xml:space="preserve">un  </v>
      </c>
      <c r="E140" s="121">
        <f>IF(A140="","",HLOOKUP($A140,'[1]Estimativa Quantidades'!$C$2:$GV$77,75,0))</f>
        <v>32</v>
      </c>
      <c r="F140" s="122">
        <f>IF(A140="","",VLOOKUP($A140,'[1]Composição de Preço Unit. Lote'!$A$117:$G$5222,7,0))</f>
        <v>867.15</v>
      </c>
      <c r="G140" s="123">
        <f t="shared" si="2"/>
        <v>27748.799999999999</v>
      </c>
      <c r="H140" s="126">
        <v>0</v>
      </c>
      <c r="I140" s="127">
        <f>H140*G140</f>
        <v>0</v>
      </c>
    </row>
    <row r="141" spans="1:9" hidden="1" x14ac:dyDescent="0.25">
      <c r="A141" s="128" t="s">
        <v>94</v>
      </c>
      <c r="B141" s="119" t="str">
        <f>IF(A141="","",VLOOKUP($A141,'[1]Composição de Preço Unit. Lote'!$A$117:$G$5222,3,0))</f>
        <v>SUBSTITUIÇÃO DE TAMPÃO DE TIL DE PASSAGEM</v>
      </c>
      <c r="C141" s="119" t="str">
        <f>IF(A141="","",IF(VLOOKUP($A141,'[1]Composição de Preço Unit. Lote'!$A$4:$G$5222,5,0)="","",VLOOKUP($A141,'[1]Composição de Preço Unit. Lote'!$A$4:$G$5222,5,0)))</f>
        <v>DIURNO</v>
      </c>
      <c r="D141" s="120" t="str">
        <f>IF(A141="","",VLOOKUP($A141,'[1]Composição de Preço Unit. Lote'!$A$117:$G$5222,4,0))</f>
        <v xml:space="preserve">un  </v>
      </c>
      <c r="E141" s="121">
        <f>IF(A141="","",HLOOKUP($A141,'[1]Estimativa Quantidades'!$C$2:$GV$77,75,0))</f>
        <v>2</v>
      </c>
      <c r="F141" s="122">
        <f>IF(A141="","",VLOOKUP($A141,'[1]Composição de Preço Unit. Lote'!$A$117:$G$5222,7,0))</f>
        <v>565.51</v>
      </c>
      <c r="G141" s="123">
        <f t="shared" si="2"/>
        <v>1131.02</v>
      </c>
      <c r="H141" s="126">
        <v>0</v>
      </c>
      <c r="I141" s="127">
        <f>H141*G141</f>
        <v>0</v>
      </c>
    </row>
    <row r="142" spans="1:9" hidden="1" x14ac:dyDescent="0.25">
      <c r="A142" s="128" t="s">
        <v>1391</v>
      </c>
      <c r="B142" s="119" t="str">
        <f>IF(A142="","",VLOOKUP($A142,'[1]Composição de Preço Unit. Lote'!$A$117:$G$5222,3,0))</f>
        <v>NIVELAMENTO DE TAMPA DE P.V. COM REAPROVEITAMENTO</v>
      </c>
      <c r="C142" s="119" t="str">
        <f>IF(A142="","",IF(VLOOKUP($A142,'[1]Composição de Preço Unit. Lote'!$A$4:$G$5222,5,0)="","",VLOOKUP($A142,'[1]Composição de Preço Unit. Lote'!$A$4:$G$5222,5,0)))</f>
        <v>DIURNO</v>
      </c>
      <c r="D142" s="120" t="str">
        <f>IF(A142="","",VLOOKUP($A142,'[1]Composição de Preço Unit. Lote'!$A$117:$G$5222,4,0))</f>
        <v xml:space="preserve">un  </v>
      </c>
      <c r="E142" s="121">
        <f>IF(A142="","",HLOOKUP($A142,'[1]Estimativa Quantidades'!$C$2:$GV$77,75,0))</f>
        <v>15</v>
      </c>
      <c r="F142" s="122">
        <f>IF(A142="","",VLOOKUP($A142,'[1]Composição de Preço Unit. Lote'!$A$117:$G$5222,7,0))</f>
        <v>499.33</v>
      </c>
      <c r="G142" s="123">
        <f t="shared" si="2"/>
        <v>7489.95</v>
      </c>
      <c r="H142" s="126">
        <v>0</v>
      </c>
      <c r="I142" s="127">
        <f>H142*G142</f>
        <v>0</v>
      </c>
    </row>
    <row r="143" spans="1:9" ht="25.5" hidden="1" x14ac:dyDescent="0.25">
      <c r="A143" s="128" t="s">
        <v>98</v>
      </c>
      <c r="B143" s="119" t="str">
        <f>IF(A143="","",VLOOKUP($A143,'[1]Composição de Preço Unit. Lote'!$A$117:$G$5222,3,0))</f>
        <v>NIVELAMENTO DE TAMPA DE P.V. COM REAPROVEITAMENTO E CONCRETO EM LOCO</v>
      </c>
      <c r="C143" s="119" t="str">
        <f>IF(A143="","",IF(VLOOKUP($A143,'[1]Composição de Preço Unit. Lote'!$A$4:$G$5222,5,0)="","",VLOOKUP($A143,'[1]Composição de Preço Unit. Lote'!$A$4:$G$5222,5,0)))</f>
        <v>DIURNO</v>
      </c>
      <c r="D143" s="120" t="str">
        <f>IF(A143="","",VLOOKUP($A143,'[1]Composição de Preço Unit. Lote'!$A$117:$G$5222,4,0))</f>
        <v xml:space="preserve">un  </v>
      </c>
      <c r="E143" s="121">
        <f>IF(A143="","",HLOOKUP($A143,'[1]Estimativa Quantidades'!$C$2:$GV$77,75,0))</f>
        <v>8</v>
      </c>
      <c r="F143" s="122">
        <f>IF(A143="","",VLOOKUP($A143,'[1]Composição de Preço Unit. Lote'!$A$117:$G$5222,7,0))</f>
        <v>694.47</v>
      </c>
      <c r="G143" s="123">
        <f t="shared" si="2"/>
        <v>5555.76</v>
      </c>
      <c r="H143" s="126">
        <v>0</v>
      </c>
      <c r="I143" s="127">
        <f>H143*G143</f>
        <v>0</v>
      </c>
    </row>
    <row r="144" spans="1:9" ht="25.5" hidden="1" x14ac:dyDescent="0.25">
      <c r="A144" s="128" t="s">
        <v>1392</v>
      </c>
      <c r="B144" s="119" t="str">
        <f>IF(A144="","",VLOOKUP($A144,'[1]Composição de Preço Unit. Lote'!$A$117:$G$5222,3,0))</f>
        <v>NIVELAMENTO DE TAMPA DE P.V. COM TAMPA FORNECIDA PELO EMASA</v>
      </c>
      <c r="C144" s="119" t="str">
        <f>IF(A144="","",IF(VLOOKUP($A144,'[1]Composição de Preço Unit. Lote'!$A$4:$G$5222,5,0)="","",VLOOKUP($A144,'[1]Composição de Preço Unit. Lote'!$A$4:$G$5222,5,0)))</f>
        <v>DIURNO</v>
      </c>
      <c r="D144" s="120" t="str">
        <f>IF(A144="","",VLOOKUP($A144,'[1]Composição de Preço Unit. Lote'!$A$117:$G$5222,4,0))</f>
        <v xml:space="preserve">un  </v>
      </c>
      <c r="E144" s="121">
        <f>IF(A144="","",HLOOKUP($A144,'[1]Estimativa Quantidades'!$C$2:$GV$77,75,0))</f>
        <v>3</v>
      </c>
      <c r="F144" s="122">
        <f>IF(A144="","",VLOOKUP($A144,'[1]Composição de Preço Unit. Lote'!$A$117:$G$5222,7,0))</f>
        <v>796.98</v>
      </c>
      <c r="G144" s="123">
        <f t="shared" si="2"/>
        <v>2390.94</v>
      </c>
      <c r="H144" s="126">
        <v>0</v>
      </c>
      <c r="I144" s="127">
        <f>H144*G144</f>
        <v>0</v>
      </c>
    </row>
    <row r="145" spans="1:9" ht="25.5" hidden="1" x14ac:dyDescent="0.25">
      <c r="A145" s="128" t="s">
        <v>106</v>
      </c>
      <c r="B145" s="119" t="str">
        <f>IF(A145="","",VLOOKUP($A145,'[1]Composição de Preço Unit. Lote'!$A$117:$G$5222,3,0))</f>
        <v>NIVELAMENTO DE TAMPA DE P.V. COM TAMPA FORNECIDA PELA CONTRATADA</v>
      </c>
      <c r="C145" s="119" t="str">
        <f>IF(A145="","",IF(VLOOKUP($A145,'[1]Composição de Preço Unit. Lote'!$A$4:$G$5222,5,0)="","",VLOOKUP($A145,'[1]Composição de Preço Unit. Lote'!$A$4:$G$5222,5,0)))</f>
        <v>DIURNO</v>
      </c>
      <c r="D145" s="120" t="str">
        <f>IF(A145="","",VLOOKUP($A145,'[1]Composição de Preço Unit. Lote'!$A$117:$G$5222,4,0))</f>
        <v xml:space="preserve">un  </v>
      </c>
      <c r="E145" s="121">
        <f>IF(A145="","",HLOOKUP($A145,'[1]Estimativa Quantidades'!$C$2:$GV$77,75,0))</f>
        <v>8</v>
      </c>
      <c r="F145" s="122">
        <f>IF(A145="","",VLOOKUP($A145,'[1]Composição de Preço Unit. Lote'!$A$117:$G$5222,7,0))</f>
        <v>1689.32</v>
      </c>
      <c r="G145" s="123">
        <f t="shared" si="2"/>
        <v>13514.56</v>
      </c>
      <c r="H145" s="126">
        <v>0</v>
      </c>
      <c r="I145" s="127">
        <f>H145*G145</f>
        <v>0</v>
      </c>
    </row>
    <row r="146" spans="1:9" hidden="1" x14ac:dyDescent="0.25">
      <c r="A146" s="128" t="s">
        <v>107</v>
      </c>
      <c r="B146" s="119" t="str">
        <f>IF(A146="","",VLOOKUP($A146,'[1]Composição de Preço Unit. Lote'!$A$117:$G$5222,3,0))</f>
        <v>DETECÇÃO DE MASSA METÁLICA</v>
      </c>
      <c r="C146" s="119" t="str">
        <f>IF(A146="","",IF(VLOOKUP($A146,'[1]Composição de Preço Unit. Lote'!$A$4:$G$5222,5,0)="","",VLOOKUP($A146,'[1]Composição de Preço Unit. Lote'!$A$4:$G$5222,5,0)))</f>
        <v>DIURNO</v>
      </c>
      <c r="D146" s="120" t="str">
        <f>IF(A146="","",VLOOKUP($A146,'[1]Composição de Preço Unit. Lote'!$A$117:$G$5222,4,0))</f>
        <v xml:space="preserve">un  </v>
      </c>
      <c r="E146" s="121">
        <f>IF(A146="","",HLOOKUP($A146,'[1]Estimativa Quantidades'!$C$2:$GV$77,75,0))</f>
        <v>25</v>
      </c>
      <c r="F146" s="122">
        <f>IF(A146="","",VLOOKUP($A146,'[1]Composição de Preço Unit. Lote'!$A$117:$G$5222,7,0))</f>
        <v>97.48</v>
      </c>
      <c r="G146" s="123">
        <f t="shared" si="2"/>
        <v>2437</v>
      </c>
      <c r="H146" s="126">
        <v>0</v>
      </c>
      <c r="I146" s="127">
        <f>H146*G146</f>
        <v>0</v>
      </c>
    </row>
    <row r="147" spans="1:9" ht="25.5" hidden="1" x14ac:dyDescent="0.25">
      <c r="A147" s="128" t="s">
        <v>108</v>
      </c>
      <c r="B147" s="119" t="str">
        <f>IF(A147="","",VLOOKUP($A147,'[1]Composição de Preço Unit. Lote'!$A$117:$G$5222,3,0))</f>
        <v xml:space="preserve">DESOBSTRUÇÃO E LIMPEZA  DE TANQUES, POÇOS, CANAIS, ELEVATÓRIAS DO SES </v>
      </c>
      <c r="C147" s="119" t="str">
        <f>IF(A147="","",IF(VLOOKUP($A147,'[1]Composição de Preço Unit. Lote'!$A$4:$G$5222,5,0)="","",VLOOKUP($A147,'[1]Composição de Preço Unit. Lote'!$A$4:$G$5222,5,0)))</f>
        <v>DIURNO</v>
      </c>
      <c r="D147" s="120" t="str">
        <f>IF(A147="","",VLOOKUP($A147,'[1]Composição de Preço Unit. Lote'!$A$117:$G$5222,4,0))</f>
        <v>h</v>
      </c>
      <c r="E147" s="121">
        <f>IF(A147="","",HLOOKUP($A147,'[1]Estimativa Quantidades'!$C$2:$GV$77,75,0))</f>
        <v>196</v>
      </c>
      <c r="F147" s="122">
        <f>IF(A147="","",VLOOKUP($A147,'[1]Composição de Preço Unit. Lote'!$A$117:$G$5222,7,0))</f>
        <v>416.91</v>
      </c>
      <c r="G147" s="123">
        <f t="shared" si="2"/>
        <v>81714.36</v>
      </c>
      <c r="H147" s="126">
        <v>0</v>
      </c>
      <c r="I147" s="127">
        <f>H147*G147</f>
        <v>0</v>
      </c>
    </row>
    <row r="148" spans="1:9" hidden="1" x14ac:dyDescent="0.25">
      <c r="A148" s="128" t="s">
        <v>109</v>
      </c>
      <c r="B148" s="119" t="str">
        <f>IF(A148="","",VLOOKUP($A148,'[1]Composição de Preço Unit. Lote'!$A$117:$G$5222,3,0))</f>
        <v>LIMPEZAS DOS CESTOS DE ESTAÇÃO ELEVATÓRIA</v>
      </c>
      <c r="C148" s="119" t="str">
        <f>IF(A148="","",IF(VLOOKUP($A148,'[1]Composição de Preço Unit. Lote'!$A$4:$G$5222,5,0)="","",VLOOKUP($A148,'[1]Composição de Preço Unit. Lote'!$A$4:$G$5222,5,0)))</f>
        <v>DIURNO</v>
      </c>
      <c r="D148" s="120" t="str">
        <f>IF(A148="","",VLOOKUP($A148,'[1]Composição de Preço Unit. Lote'!$A$117:$G$5222,4,0))</f>
        <v xml:space="preserve">un  </v>
      </c>
      <c r="E148" s="121">
        <f>IF(A148="","",HLOOKUP($A148,'[1]Estimativa Quantidades'!$C$2:$GV$77,75,0))</f>
        <v>3623</v>
      </c>
      <c r="F148" s="122">
        <f>IF(A148="","",VLOOKUP($A148,'[1]Composição de Preço Unit. Lote'!$A$117:$G$5222,7,0))</f>
        <v>92.82</v>
      </c>
      <c r="G148" s="123">
        <f t="shared" si="2"/>
        <v>336286.86</v>
      </c>
      <c r="H148" s="126">
        <v>0</v>
      </c>
      <c r="I148" s="127">
        <f>H148*G148</f>
        <v>0</v>
      </c>
    </row>
    <row r="149" spans="1:9" x14ac:dyDescent="0.25">
      <c r="A149" s="128" t="s">
        <v>111</v>
      </c>
      <c r="B149" s="119" t="str">
        <f>IF(A149="","",VLOOKUP($A149,'[1]Composição de Preço Unit. Lote'!$A$117:$G$5222,3,0))</f>
        <v xml:space="preserve">VIDEO INSPEÇÃO DE REDE    </v>
      </c>
      <c r="C149" s="119" t="str">
        <f>IF(A149="","",IF(VLOOKUP($A149,'[1]Composição de Preço Unit. Lote'!$A$4:$G$5222,5,0)="","",VLOOKUP($A149,'[1]Composição de Preço Unit. Lote'!$A$4:$G$5222,5,0)))</f>
        <v>DIURNO</v>
      </c>
      <c r="D149" s="120" t="str">
        <f>IF(A149="","",VLOOKUP($A149,'[1]Composição de Preço Unit. Lote'!$A$117:$G$5222,4,0))</f>
        <v>m</v>
      </c>
      <c r="E149" s="121">
        <f>IF(A149="","",HLOOKUP($A149,'[1]Estimativa Quantidades'!$C$2:$GV$77,75,0))</f>
        <v>2895</v>
      </c>
      <c r="F149" s="122">
        <f>IF(A149="","",VLOOKUP($A149,'[1]Composição de Preço Unit. Lote'!$A$117:$G$5222,7,0))</f>
        <v>23.35</v>
      </c>
      <c r="G149" s="123">
        <f t="shared" si="2"/>
        <v>67598.25</v>
      </c>
      <c r="H149" s="126">
        <v>1</v>
      </c>
      <c r="I149" s="127">
        <f>H149*G149</f>
        <v>67598.25</v>
      </c>
    </row>
    <row r="150" spans="1:9" x14ac:dyDescent="0.25">
      <c r="A150" s="128" t="s">
        <v>110</v>
      </c>
      <c r="B150" s="119" t="str">
        <f>IF(A150="","",VLOOKUP($A150,'[1]Composição de Preço Unit. Lote'!$A$117:$G$5222,3,0))</f>
        <v>LEVANTAMENTO TOPOGRÁFICO</v>
      </c>
      <c r="C150" s="119" t="str">
        <f>IF(A150="","",IF(VLOOKUP($A150,'[1]Composição de Preço Unit. Lote'!$A$4:$G$5222,5,0)="","",VLOOKUP($A150,'[1]Composição de Preço Unit. Lote'!$A$4:$G$5222,5,0)))</f>
        <v>DIURNO</v>
      </c>
      <c r="D150" s="120" t="str">
        <f>IF(A150="","",VLOOKUP($A150,'[1]Composição de Preço Unit. Lote'!$A$117:$G$5222,4,0))</f>
        <v>m</v>
      </c>
      <c r="E150" s="121">
        <f>IF(A150="","",HLOOKUP($A150,'[1]Estimativa Quantidades'!$C$2:$GV$77,75,0))</f>
        <v>28954</v>
      </c>
      <c r="F150" s="122">
        <f>IF(A150="","",VLOOKUP($A150,'[1]Composição de Preço Unit. Lote'!$A$117:$G$5222,7,0))</f>
        <v>3.4224888397433348</v>
      </c>
      <c r="G150" s="123">
        <f t="shared" si="2"/>
        <v>99094.74</v>
      </c>
      <c r="H150" s="126">
        <v>1</v>
      </c>
      <c r="I150" s="127">
        <f>H150*G150</f>
        <v>99094.74</v>
      </c>
    </row>
    <row r="151" spans="1:9" ht="25.5" hidden="1" x14ac:dyDescent="0.25">
      <c r="A151" s="128" t="s">
        <v>112</v>
      </c>
      <c r="B151" s="119" t="str">
        <f>IF(A151="","",VLOOKUP($A151,'[1]Composição de Preço Unit. Lote'!$A$117:$G$5222,3,0))</f>
        <v>FORNECIMENTO E INSTALAÇÃO/SUBSTITUIÇÃ DE VÁLVULA (REGISTRO) GAVETA ATÉ 100mm</v>
      </c>
      <c r="C151" s="119" t="str">
        <f>IF(A151="","",IF(VLOOKUP($A151,'[1]Composição de Preço Unit. Lote'!$A$4:$G$5222,5,0)="","",VLOOKUP($A151,'[1]Composição de Preço Unit. Lote'!$A$4:$G$5222,5,0)))</f>
        <v>DIURNO</v>
      </c>
      <c r="D151" s="120" t="str">
        <f>IF(A151="","",VLOOKUP($A151,'[1]Composição de Preço Unit. Lote'!$A$117:$G$5222,4,0))</f>
        <v xml:space="preserve">un  </v>
      </c>
      <c r="E151" s="121">
        <f>IF(A151="","",HLOOKUP($A151,'[1]Estimativa Quantidades'!$C$2:$GV$77,75,0))</f>
        <v>1</v>
      </c>
      <c r="F151" s="122">
        <f>IF(A151="","",VLOOKUP($A151,'[1]Composição de Preço Unit. Lote'!$A$117:$G$5222,7,0))</f>
        <v>1212.9341611295029</v>
      </c>
      <c r="G151" s="123">
        <f t="shared" si="2"/>
        <v>1212.93</v>
      </c>
      <c r="H151" s="126">
        <v>0</v>
      </c>
      <c r="I151" s="127">
        <f>H151*G151</f>
        <v>0</v>
      </c>
    </row>
    <row r="152" spans="1:9" ht="25.5" hidden="1" x14ac:dyDescent="0.25">
      <c r="A152" s="128" t="s">
        <v>113</v>
      </c>
      <c r="B152" s="119" t="str">
        <f>IF(A152="","",VLOOKUP($A152,'[1]Composição de Preço Unit. Lote'!$A$117:$G$5222,3,0))</f>
        <v>FORNECIMENTO E INSTALAÇÃO/SUBSTITUIÇÃ DE VÁLVULA (REGISTRO) GAVETA ACIMA 100mm ATÉ 200mm</v>
      </c>
      <c r="C152" s="119" t="str">
        <f>IF(A152="","",IF(VLOOKUP($A152,'[1]Composição de Preço Unit. Lote'!$A$4:$G$5222,5,0)="","",VLOOKUP($A152,'[1]Composição de Preço Unit. Lote'!$A$4:$G$5222,5,0)))</f>
        <v>DIURNO</v>
      </c>
      <c r="D152" s="120" t="str">
        <f>IF(A152="","",VLOOKUP($A152,'[1]Composição de Preço Unit. Lote'!$A$117:$G$5222,4,0))</f>
        <v xml:space="preserve">un  </v>
      </c>
      <c r="E152" s="121">
        <f>IF(A152="","",HLOOKUP($A152,'[1]Estimativa Quantidades'!$C$2:$GV$77,75,0))</f>
        <v>1</v>
      </c>
      <c r="F152" s="122">
        <f>IF(A152="","",VLOOKUP($A152,'[1]Composição de Preço Unit. Lote'!$A$117:$G$5222,7,0))</f>
        <v>3187.733544715572</v>
      </c>
      <c r="G152" s="123">
        <f t="shared" si="2"/>
        <v>3187.73</v>
      </c>
      <c r="H152" s="126">
        <v>0</v>
      </c>
      <c r="I152" s="127">
        <f>H152*G152</f>
        <v>0</v>
      </c>
    </row>
    <row r="153" spans="1:9" ht="25.5" hidden="1" x14ac:dyDescent="0.25">
      <c r="A153" s="128" t="s">
        <v>114</v>
      </c>
      <c r="B153" s="119" t="str">
        <f>IF(A153="","",VLOOKUP($A153,'[1]Composição de Preço Unit. Lote'!$A$117:$G$5222,3,0))</f>
        <v>FORNECIMENTO E INSTALAÇÃO/SUBSTITUIÇÃ DE VÁLVULA (REGISTRO) GAVETA ACIMA 200mm ATÉ 300mm</v>
      </c>
      <c r="C153" s="119" t="str">
        <f>IF(A153="","",IF(VLOOKUP($A153,'[1]Composição de Preço Unit. Lote'!$A$4:$G$5222,5,0)="","",VLOOKUP($A153,'[1]Composição de Preço Unit. Lote'!$A$4:$G$5222,5,0)))</f>
        <v>DIURNO</v>
      </c>
      <c r="D153" s="120" t="str">
        <f>IF(A153="","",VLOOKUP($A153,'[1]Composição de Preço Unit. Lote'!$A$117:$G$5222,4,0))</f>
        <v xml:space="preserve">un  </v>
      </c>
      <c r="E153" s="121">
        <f>IF(A153="","",HLOOKUP($A153,'[1]Estimativa Quantidades'!$C$2:$GV$77,75,0))</f>
        <v>1</v>
      </c>
      <c r="F153" s="122">
        <f>IF(A153="","",VLOOKUP($A153,'[1]Composição de Preço Unit. Lote'!$A$117:$G$5222,7,0))</f>
        <v>6541.7754951905245</v>
      </c>
      <c r="G153" s="123">
        <f t="shared" si="2"/>
        <v>6541.78</v>
      </c>
      <c r="H153" s="126">
        <v>0</v>
      </c>
      <c r="I153" s="127">
        <f>H153*G153</f>
        <v>0</v>
      </c>
    </row>
    <row r="154" spans="1:9" ht="25.5" hidden="1" x14ac:dyDescent="0.25">
      <c r="A154" s="128" t="s">
        <v>115</v>
      </c>
      <c r="B154" s="119" t="str">
        <f>IF(A154="","",VLOOKUP($A154,'[1]Composição de Preço Unit. Lote'!$A$117:$G$5222,3,0))</f>
        <v>FORNECIMENTO E INSTALAÇÃO/SUBSTITUIÇÃ DE VÁLVULA DE RETENÇÃO ATÉ 100mm</v>
      </c>
      <c r="C154" s="119" t="str">
        <f>IF(A154="","",IF(VLOOKUP($A154,'[1]Composição de Preço Unit. Lote'!$A$4:$G$5222,5,0)="","",VLOOKUP($A154,'[1]Composição de Preço Unit. Lote'!$A$4:$G$5222,5,0)))</f>
        <v>DIURNO</v>
      </c>
      <c r="D154" s="120" t="str">
        <f>IF(A154="","",VLOOKUP($A154,'[1]Composição de Preço Unit. Lote'!$A$117:$G$5222,4,0))</f>
        <v xml:space="preserve">un  </v>
      </c>
      <c r="E154" s="121">
        <f>IF(A154="","",HLOOKUP($A154,'[1]Estimativa Quantidades'!$C$2:$GV$77,75,0))</f>
        <v>4</v>
      </c>
      <c r="F154" s="122">
        <f>IF(A154="","",VLOOKUP($A154,'[1]Composição de Preço Unit. Lote'!$A$117:$G$5222,7,0))</f>
        <v>1916.180251547022</v>
      </c>
      <c r="G154" s="123">
        <f t="shared" si="2"/>
        <v>7664.72</v>
      </c>
      <c r="H154" s="126">
        <v>0</v>
      </c>
      <c r="I154" s="127">
        <f>H154*G154</f>
        <v>0</v>
      </c>
    </row>
    <row r="155" spans="1:9" ht="25.5" hidden="1" x14ac:dyDescent="0.25">
      <c r="A155" s="128" t="s">
        <v>1393</v>
      </c>
      <c r="B155" s="119" t="str">
        <f>IF(A155="","",VLOOKUP($A155,'[1]Composição de Preço Unit. Lote'!$A$117:$G$5222,3,0))</f>
        <v>FORNECIMENTO E INSTALAÇÃO/SUBSTITUIÇÃ DE VÁLVULA DE RETENÇÃO ACIMA 100mm ATÉ 200mm</v>
      </c>
      <c r="C155" s="119" t="str">
        <f>IF(A155="","",IF(VLOOKUP($A155,'[1]Composição de Preço Unit. Lote'!$A$4:$G$5222,5,0)="","",VLOOKUP($A155,'[1]Composição de Preço Unit. Lote'!$A$4:$G$5222,5,0)))</f>
        <v>DIURNO</v>
      </c>
      <c r="D155" s="120" t="str">
        <f>IF(A155="","",VLOOKUP($A155,'[1]Composição de Preço Unit. Lote'!$A$117:$G$5222,4,0))</f>
        <v xml:space="preserve">un  </v>
      </c>
      <c r="E155" s="121">
        <f>IF(A155="","",HLOOKUP($A155,'[1]Estimativa Quantidades'!$C$2:$GV$77,75,0))</f>
        <v>1</v>
      </c>
      <c r="F155" s="122">
        <f>IF(A155="","",VLOOKUP($A155,'[1]Composição de Preço Unit. Lote'!$A$117:$G$5222,7,0))</f>
        <v>3987.2909299640201</v>
      </c>
      <c r="G155" s="123">
        <f t="shared" si="2"/>
        <v>3987.29</v>
      </c>
      <c r="H155" s="126">
        <v>0</v>
      </c>
      <c r="I155" s="127">
        <f>H155*G155</f>
        <v>0</v>
      </c>
    </row>
    <row r="156" spans="1:9" ht="25.5" hidden="1" x14ac:dyDescent="0.25">
      <c r="A156" s="128" t="s">
        <v>1394</v>
      </c>
      <c r="B156" s="119" t="str">
        <f>IF(A156="","",VLOOKUP($A156,'[1]Composição de Preço Unit. Lote'!$A$117:$G$5222,3,0))</f>
        <v>FORNECIMENTO E INSTALAÇÃO/SUBSTITUIÇÃ DE VÁLVULA DE RETENÇÃO ACIMA 200mm ATÉ 300mm</v>
      </c>
      <c r="C156" s="119" t="str">
        <f>IF(A156="","",IF(VLOOKUP($A156,'[1]Composição de Preço Unit. Lote'!$A$4:$G$5222,5,0)="","",VLOOKUP($A156,'[1]Composição de Preço Unit. Lote'!$A$4:$G$5222,5,0)))</f>
        <v>DIURNO</v>
      </c>
      <c r="D156" s="120" t="str">
        <f>IF(A156="","",VLOOKUP($A156,'[1]Composição de Preço Unit. Lote'!$A$117:$G$5222,4,0))</f>
        <v xml:space="preserve">un  </v>
      </c>
      <c r="E156" s="121">
        <f>IF(A156="","",HLOOKUP($A156,'[1]Estimativa Quantidades'!$C$2:$GV$77,75,0))</f>
        <v>1</v>
      </c>
      <c r="F156" s="122">
        <f>IF(A156="","",VLOOKUP($A156,'[1]Composição de Preço Unit. Lote'!$A$117:$G$5222,7,0))</f>
        <v>8182.690756749259</v>
      </c>
      <c r="G156" s="123">
        <f t="shared" si="2"/>
        <v>8182.69</v>
      </c>
      <c r="H156" s="126">
        <v>0</v>
      </c>
      <c r="I156" s="127">
        <f>H156*G156</f>
        <v>0</v>
      </c>
    </row>
    <row r="157" spans="1:9" ht="25.5" hidden="1" x14ac:dyDescent="0.25">
      <c r="A157" s="128" t="s">
        <v>1395</v>
      </c>
      <c r="B157" s="119" t="str">
        <f>IF(A157="","",VLOOKUP($A157,'[1]Composição de Preço Unit. Lote'!$A$117:$G$5222,3,0))</f>
        <v xml:space="preserve">REPARO EM REDE COLETORA DE ESGOTO, DIÂMETRO ACIMA 300mm ATÉ 500mm </v>
      </c>
      <c r="C157" s="119" t="str">
        <f>IF(A157="","",IF(VLOOKUP($A157,'[1]Composição de Preço Unit. Lote'!$A$4:$G$5222,5,0)="","",VLOOKUP($A157,'[1]Composição de Preço Unit. Lote'!$A$4:$G$5222,5,0)))</f>
        <v>DIURNO</v>
      </c>
      <c r="D157" s="120" t="str">
        <f>IF(A157="","",VLOOKUP($A157,'[1]Composição de Preço Unit. Lote'!$A$117:$G$5222,4,0))</f>
        <v xml:space="preserve">un  </v>
      </c>
      <c r="E157" s="121">
        <f>IF(A157="","",HLOOKUP($A157,'[1]Estimativa Quantidades'!$C$2:$GV$77,75,0))</f>
        <v>1</v>
      </c>
      <c r="F157" s="122">
        <f>IF(A157="","",VLOOKUP($A157,'[1]Composição de Preço Unit. Lote'!$A$117:$G$5222,7,0))</f>
        <v>1859.1678695422565</v>
      </c>
      <c r="G157" s="123">
        <f t="shared" si="2"/>
        <v>1859.17</v>
      </c>
      <c r="H157" s="126">
        <v>0</v>
      </c>
      <c r="I157" s="127">
        <f>H157*G157</f>
        <v>0</v>
      </c>
    </row>
    <row r="158" spans="1:9" ht="25.5" hidden="1" x14ac:dyDescent="0.25">
      <c r="A158" s="128" t="s">
        <v>1396</v>
      </c>
      <c r="B158" s="119" t="str">
        <f>IF(A158="","",VLOOKUP($A158,'[1]Composição de Preço Unit. Lote'!$A$117:$G$5222,3,0))</f>
        <v>REPARO EM REDE COLETORA DE ESGOTO, DIÂMETRO ACIMA 300mm ATÉ 500mm</v>
      </c>
      <c r="C158" s="119" t="str">
        <f>IF(A158="","",IF(VLOOKUP($A158,'[1]Composição de Preço Unit. Lote'!$A$4:$G$5222,5,0)="","",VLOOKUP($A158,'[1]Composição de Preço Unit. Lote'!$A$4:$G$5222,5,0)))</f>
        <v>NOTURNO</v>
      </c>
      <c r="D158" s="120" t="str">
        <f>IF(A158="","",VLOOKUP($A158,'[1]Composição de Preço Unit. Lote'!$A$117:$G$5222,4,0))</f>
        <v xml:space="preserve">un  </v>
      </c>
      <c r="E158" s="121">
        <f>IF(A158="","",HLOOKUP($A158,'[1]Estimativa Quantidades'!$C$2:$GV$77,75,0))</f>
        <v>1</v>
      </c>
      <c r="F158" s="122">
        <f>IF(A158="","",VLOOKUP($A158,'[1]Composição de Preço Unit. Lote'!$A$117:$G$5222,7,0))</f>
        <v>2323.9598369278206</v>
      </c>
      <c r="G158" s="123">
        <f t="shared" si="2"/>
        <v>2323.96</v>
      </c>
      <c r="H158" s="126">
        <v>0</v>
      </c>
      <c r="I158" s="127">
        <f>H158*G158</f>
        <v>0</v>
      </c>
    </row>
    <row r="159" spans="1:9" ht="25.5" hidden="1" x14ac:dyDescent="0.25">
      <c r="A159" s="128" t="s">
        <v>1397</v>
      </c>
      <c r="B159" s="119" t="str">
        <f>IF(A159="","",VLOOKUP($A159,'[1]Composição de Preço Unit. Lote'!$A$117:$G$5222,3,0))</f>
        <v>REPARO EM REDE COLETORA DE ESGOTO, DIÂMETRO ACIMA 500mm ATÉ 700mm</v>
      </c>
      <c r="C159" s="119" t="str">
        <f>IF(A159="","",IF(VLOOKUP($A159,'[1]Composição de Preço Unit. Lote'!$A$4:$G$5222,5,0)="","",VLOOKUP($A159,'[1]Composição de Preço Unit. Lote'!$A$4:$G$5222,5,0)))</f>
        <v>DIURNO</v>
      </c>
      <c r="D159" s="120" t="str">
        <f>IF(A159="","",VLOOKUP($A159,'[1]Composição de Preço Unit. Lote'!$A$117:$G$5222,4,0))</f>
        <v xml:space="preserve">un  </v>
      </c>
      <c r="E159" s="121">
        <f>IF(A159="","",HLOOKUP($A159,'[1]Estimativa Quantidades'!$C$2:$GV$77,75,0))</f>
        <v>1</v>
      </c>
      <c r="F159" s="122">
        <f>IF(A159="","",VLOOKUP($A159,'[1]Composição de Preço Unit. Lote'!$A$117:$G$5222,7,0))</f>
        <v>2323.9598369278206</v>
      </c>
      <c r="G159" s="123">
        <f t="shared" si="2"/>
        <v>2323.96</v>
      </c>
      <c r="H159" s="126">
        <v>0</v>
      </c>
      <c r="I159" s="127">
        <f>H159*G159</f>
        <v>0</v>
      </c>
    </row>
    <row r="160" spans="1:9" ht="25.5" hidden="1" x14ac:dyDescent="0.25">
      <c r="A160" s="128" t="s">
        <v>1398</v>
      </c>
      <c r="B160" s="119" t="str">
        <f>IF(A160="","",VLOOKUP($A160,'[1]Composição de Preço Unit. Lote'!$A$117:$G$5222,3,0))</f>
        <v>REPARO EM REDE COLETORA DE ESGOTO, DIÂMETRO ACIMA 500mm ATÉ 700mm</v>
      </c>
      <c r="C160" s="119" t="str">
        <f>IF(A160="","",IF(VLOOKUP($A160,'[1]Composição de Preço Unit. Lote'!$A$4:$G$5222,5,0)="","",VLOOKUP($A160,'[1]Composição de Preço Unit. Lote'!$A$4:$G$5222,5,0)))</f>
        <v>NOTURNO</v>
      </c>
      <c r="D160" s="120" t="str">
        <f>IF(A160="","",VLOOKUP($A160,'[1]Composição de Preço Unit. Lote'!$A$117:$G$5222,4,0))</f>
        <v xml:space="preserve">un  </v>
      </c>
      <c r="E160" s="121">
        <f>IF(A160="","",HLOOKUP($A160,'[1]Estimativa Quantidades'!$C$2:$GV$77,75,0))</f>
        <v>1</v>
      </c>
      <c r="F160" s="122">
        <f>IF(A160="","",VLOOKUP($A160,'[1]Composição de Preço Unit. Lote'!$A$117:$G$5222,7,0))</f>
        <v>2904.9497961597758</v>
      </c>
      <c r="G160" s="123">
        <f t="shared" si="2"/>
        <v>2904.95</v>
      </c>
      <c r="H160" s="126">
        <v>0</v>
      </c>
      <c r="I160" s="127">
        <f>H160*G160</f>
        <v>0</v>
      </c>
    </row>
    <row r="161" spans="1:9" ht="25.5" hidden="1" x14ac:dyDescent="0.25">
      <c r="A161" s="128" t="s">
        <v>1399</v>
      </c>
      <c r="B161" s="119" t="str">
        <f>IF(A161="","",VLOOKUP($A161,'[1]Composição de Preço Unit. Lote'!$A$117:$G$5222,3,0))</f>
        <v>REPARO EM REDE COLETORA DE ESGOTO, DIÂMETRO ACIMA 700mm ATÉ 900mm</v>
      </c>
      <c r="C161" s="119" t="str">
        <f>IF(A161="","",IF(VLOOKUP($A161,'[1]Composição de Preço Unit. Lote'!$A$4:$G$5222,5,0)="","",VLOOKUP($A161,'[1]Composição de Preço Unit. Lote'!$A$4:$G$5222,5,0)))</f>
        <v>DIURNO</v>
      </c>
      <c r="D161" s="120" t="str">
        <f>IF(A161="","",VLOOKUP($A161,'[1]Composição de Preço Unit. Lote'!$A$117:$G$5222,4,0))</f>
        <v xml:space="preserve">un  </v>
      </c>
      <c r="E161" s="121">
        <f>IF(A161="","",HLOOKUP($A161,'[1]Estimativa Quantidades'!$C$2:$GV$77,75,0))</f>
        <v>1</v>
      </c>
      <c r="F161" s="122">
        <f>IF(A161="","",VLOOKUP($A161,'[1]Composição de Preço Unit. Lote'!$A$117:$G$5222,7,0))</f>
        <v>2788.7518043133841</v>
      </c>
      <c r="G161" s="123">
        <f t="shared" si="2"/>
        <v>2788.75</v>
      </c>
      <c r="H161" s="126">
        <v>0</v>
      </c>
      <c r="I161" s="127">
        <f>H161*G161</f>
        <v>0</v>
      </c>
    </row>
    <row r="162" spans="1:9" ht="25.5" hidden="1" x14ac:dyDescent="0.25">
      <c r="A162" s="128" t="s">
        <v>1400</v>
      </c>
      <c r="B162" s="119" t="str">
        <f>IF(A162="","",VLOOKUP($A162,'[1]Composição de Preço Unit. Lote'!$A$117:$G$5222,3,0))</f>
        <v>REPARO EM REDE COLETORA DE ESGOTO, DIÂMETRO ACIMA 700mm ATÉ 900mm</v>
      </c>
      <c r="C162" s="119" t="str">
        <f>IF(A162="","",IF(VLOOKUP($A162,'[1]Composição de Preço Unit. Lote'!$A$4:$G$5222,5,0)="","",VLOOKUP($A162,'[1]Composição de Preço Unit. Lote'!$A$4:$G$5222,5,0)))</f>
        <v>NOTURNO</v>
      </c>
      <c r="D162" s="120" t="str">
        <f>IF(A162="","",VLOOKUP($A162,'[1]Composição de Preço Unit. Lote'!$A$117:$G$5222,4,0))</f>
        <v xml:space="preserve">un  </v>
      </c>
      <c r="E162" s="121">
        <f>IF(A162="","",HLOOKUP($A162,'[1]Estimativa Quantidades'!$C$2:$GV$77,75,0))</f>
        <v>1</v>
      </c>
      <c r="F162" s="122">
        <f>IF(A162="","",VLOOKUP($A162,'[1]Composição de Preço Unit. Lote'!$A$117:$G$5222,7,0))</f>
        <v>3485.9397553917302</v>
      </c>
      <c r="G162" s="123">
        <f t="shared" si="2"/>
        <v>3485.94</v>
      </c>
      <c r="H162" s="126">
        <v>0</v>
      </c>
      <c r="I162" s="127">
        <f>H162*G162</f>
        <v>0</v>
      </c>
    </row>
    <row r="163" spans="1:9" x14ac:dyDescent="0.25">
      <c r="A163" s="128"/>
      <c r="B163" s="119" t="str">
        <f>IF(A163="","",VLOOKUP($A163,'[1]Composição de Preço Unit. Lote'!$A$117:$G$5222,3,0))</f>
        <v/>
      </c>
      <c r="C163" s="119" t="str">
        <f>IF(A163="","",IF(VLOOKUP($A163,'[1]Composição de Preço Unit. Lote'!$A$4:$G$5222,5,0)="","",VLOOKUP($A163,'[1]Composição de Preço Unit. Lote'!$A$4:$G$5222,5,0)))</f>
        <v/>
      </c>
      <c r="D163" s="120" t="str">
        <f>IF(A163="","",VLOOKUP($A163,'[1]Composição de Preço Unit. Lote'!$A$117:$G$5222,4,0))</f>
        <v/>
      </c>
      <c r="E163" s="121" t="str">
        <f>IF(A163="","",HLOOKUP($A163,'[1]Estimativa Quantidades'!$C$2:$GV$77,75,0))</f>
        <v/>
      </c>
      <c r="F163" s="122" t="str">
        <f>IF(A163="","",VLOOKUP($A163,'[1]Composição de Preço Unit. Lote'!$A$117:$G$5222,7,0))</f>
        <v/>
      </c>
      <c r="G163" s="123" t="str">
        <f t="shared" si="2"/>
        <v/>
      </c>
      <c r="H163" s="126"/>
      <c r="I163" s="129"/>
    </row>
    <row r="164" spans="1:9" x14ac:dyDescent="0.25">
      <c r="A164" s="128"/>
      <c r="B164" s="119" t="str">
        <f>IF(A164="","",VLOOKUP($A164,'[1]Composição de Preço Unit. Lote'!$A$117:$G$5222,3,0))</f>
        <v/>
      </c>
      <c r="C164" s="119" t="str">
        <f>IF(A164="","",IF(VLOOKUP($A164,'[1]Composição de Preço Unit. Lote'!$A$4:$G$5222,5,0)="","",VLOOKUP($A164,'[1]Composição de Preço Unit. Lote'!$A$4:$G$5222,5,0)))</f>
        <v/>
      </c>
      <c r="D164" s="120" t="str">
        <f>IF(A164="","",VLOOKUP($A164,'[1]Composição de Preço Unit. Lote'!$A$117:$G$5222,4,0))</f>
        <v/>
      </c>
      <c r="E164" s="121" t="str">
        <f>IF(A164="","",HLOOKUP($A164,'[1]Estimativa Quantidades'!$C$2:$GV$77,75,0))</f>
        <v/>
      </c>
      <c r="F164" s="122" t="str">
        <f>IF(A164="","",VLOOKUP($A164,'[1]Composição de Preço Unit. Lote'!$A$117:$G$5222,7,0))</f>
        <v/>
      </c>
      <c r="G164" s="123" t="str">
        <f t="shared" si="2"/>
        <v/>
      </c>
      <c r="H164" s="126"/>
      <c r="I164" s="129"/>
    </row>
    <row r="165" spans="1:9" x14ac:dyDescent="0.25">
      <c r="A165" s="128"/>
      <c r="B165" s="119" t="str">
        <f>IF(A165="","",VLOOKUP($A165,'[1]Composição de Preço Unit. Lote'!$A$117:$G$5222,3,0))</f>
        <v/>
      </c>
      <c r="C165" s="119" t="str">
        <f>IF(A165="","",IF(VLOOKUP($A165,'[1]Composição de Preço Unit. Lote'!$A$4:$G$5222,5,0)="","",VLOOKUP($A165,'[1]Composição de Preço Unit. Lote'!$A$4:$G$5222,5,0)))</f>
        <v/>
      </c>
      <c r="D165" s="120" t="str">
        <f>IF(A165="","",VLOOKUP($A165,'[1]Composição de Preço Unit. Lote'!$A$117:$G$5222,4,0))</f>
        <v/>
      </c>
      <c r="E165" s="121" t="str">
        <f>IF(A165="","",HLOOKUP($A165,'[1]Estimativa Quantidades'!$C$2:$GV$77,75,0))</f>
        <v/>
      </c>
      <c r="F165" s="122" t="str">
        <f>IF(A165="","",VLOOKUP($A165,'[1]Composição de Preço Unit. Lote'!$A$117:$G$5222,7,0))</f>
        <v/>
      </c>
      <c r="G165" s="123" t="str">
        <f t="shared" si="2"/>
        <v/>
      </c>
      <c r="H165" s="126"/>
      <c r="I165" s="129"/>
    </row>
    <row r="166" spans="1:9" x14ac:dyDescent="0.25">
      <c r="A166" s="128"/>
      <c r="B166" s="119" t="str">
        <f>IF(A166="","",VLOOKUP($A166,'[1]Composição de Preço Unit. Lote'!$A$117:$G$5222,3,0))</f>
        <v/>
      </c>
      <c r="C166" s="119" t="str">
        <f>IF(A166="","",IF(VLOOKUP($A166,'[1]Composição de Preço Unit. Lote'!$A$4:$G$5222,5,0)="","",VLOOKUP($A166,'[1]Composição de Preço Unit. Lote'!$A$4:$G$5222,5,0)))</f>
        <v/>
      </c>
      <c r="D166" s="120" t="str">
        <f>IF(A166="","",VLOOKUP($A166,'[1]Composição de Preço Unit. Lote'!$A$117:$G$5222,4,0))</f>
        <v/>
      </c>
      <c r="E166" s="121" t="str">
        <f>IF(A166="","",HLOOKUP($A166,'[1]Estimativa Quantidades'!$C$2:$GV$77,75,0))</f>
        <v/>
      </c>
      <c r="F166" s="122" t="str">
        <f>IF(A166="","",VLOOKUP($A166,'[1]Composição de Preço Unit. Lote'!$A$117:$G$5222,7,0))</f>
        <v/>
      </c>
      <c r="G166" s="123" t="str">
        <f t="shared" si="2"/>
        <v/>
      </c>
      <c r="H166" s="126"/>
      <c r="I166" s="129"/>
    </row>
    <row r="167" spans="1:9" x14ac:dyDescent="0.25">
      <c r="A167" s="128"/>
      <c r="B167" s="119" t="str">
        <f>IF(A167="","",VLOOKUP($A167,'[1]Composição de Preço Unit. Lote'!$A$117:$G$5222,3,0))</f>
        <v/>
      </c>
      <c r="C167" s="119" t="str">
        <f>IF(A167="","",IF(VLOOKUP($A167,'[1]Composição de Preço Unit. Lote'!$A$4:$G$5222,5,0)="","",VLOOKUP($A167,'[1]Composição de Preço Unit. Lote'!$A$4:$G$5222,5,0)))</f>
        <v/>
      </c>
      <c r="D167" s="120" t="str">
        <f>IF(A167="","",VLOOKUP($A167,'[1]Composição de Preço Unit. Lote'!$A$117:$G$5222,4,0))</f>
        <v/>
      </c>
      <c r="E167" s="121" t="str">
        <f>IF(A167="","",HLOOKUP($A167,'[1]Estimativa Quantidades'!$C$2:$GV$77,75,0))</f>
        <v/>
      </c>
      <c r="F167" s="122" t="str">
        <f>IF(A167="","",VLOOKUP($A167,'[1]Composição de Preço Unit. Lote'!$A$117:$G$5222,7,0))</f>
        <v/>
      </c>
      <c r="G167" s="123" t="str">
        <f t="shared" si="2"/>
        <v/>
      </c>
      <c r="H167" s="126"/>
      <c r="I167" s="129"/>
    </row>
    <row r="168" spans="1:9" x14ac:dyDescent="0.25">
      <c r="A168" s="128"/>
      <c r="B168" s="119" t="str">
        <f>IF(A168="","",VLOOKUP($A168,'[1]Composição de Preço Unit. Lote'!$A$117:$G$5222,3,0))</f>
        <v/>
      </c>
      <c r="C168" s="119" t="str">
        <f>IF(A168="","",IF(VLOOKUP($A168,'[1]Composição de Preço Unit. Lote'!$A$4:$G$5222,5,0)="","",VLOOKUP($A168,'[1]Composição de Preço Unit. Lote'!$A$4:$G$5222,5,0)))</f>
        <v/>
      </c>
      <c r="D168" s="120" t="str">
        <f>IF(A168="","",VLOOKUP($A168,'[1]Composição de Preço Unit. Lote'!$A$117:$G$5222,4,0))</f>
        <v/>
      </c>
      <c r="E168" s="121" t="str">
        <f>IF(A168="","",HLOOKUP($A168,'[1]Estimativa Quantidades'!$C$2:$GV$77,75,0))</f>
        <v/>
      </c>
      <c r="F168" s="122" t="str">
        <f>IF(A168="","",VLOOKUP($A168,'[1]Composição de Preço Unit. Lote'!$A$117:$G$5222,7,0))</f>
        <v/>
      </c>
      <c r="G168" s="123" t="str">
        <f t="shared" si="2"/>
        <v/>
      </c>
      <c r="H168" s="126"/>
      <c r="I168" s="129"/>
    </row>
    <row r="169" spans="1:9" x14ac:dyDescent="0.25">
      <c r="A169" s="128"/>
      <c r="B169" s="119" t="str">
        <f>IF(A169="","",VLOOKUP($A169,'[1]Composição de Preço Unit. Lote'!$A$117:$G$5222,3,0))</f>
        <v/>
      </c>
      <c r="C169" s="119" t="str">
        <f>IF(A169="","",IF(VLOOKUP($A169,'[1]Composição de Preço Unit. Lote'!$A$4:$G$5222,5,0)="","",VLOOKUP($A169,'[1]Composição de Preço Unit. Lote'!$A$4:$G$5222,5,0)))</f>
        <v/>
      </c>
      <c r="D169" s="120" t="str">
        <f>IF(A169="","",VLOOKUP($A169,'[1]Composição de Preço Unit. Lote'!$A$117:$G$5222,4,0))</f>
        <v/>
      </c>
      <c r="E169" s="121" t="str">
        <f>IF(A169="","",HLOOKUP($A169,'[1]Estimativa Quantidades'!$C$2:$GV$77,75,0))</f>
        <v/>
      </c>
      <c r="F169" s="122" t="str">
        <f>IF(A169="","",VLOOKUP($A169,'[1]Composição de Preço Unit. Lote'!$A$117:$G$5222,7,0))</f>
        <v/>
      </c>
      <c r="G169" s="123" t="str">
        <f t="shared" si="2"/>
        <v/>
      </c>
      <c r="H169" s="126"/>
      <c r="I169" s="129"/>
    </row>
    <row r="170" spans="1:9" x14ac:dyDescent="0.25">
      <c r="A170" s="128"/>
      <c r="B170" s="119" t="str">
        <f>IF(A170="","",VLOOKUP($A170,'[1]Composição de Preço Unit. Lote'!$A$117:$G$5222,3,0))</f>
        <v/>
      </c>
      <c r="C170" s="119" t="str">
        <f>IF(A170="","",IF(VLOOKUP($A170,'[1]Composição de Preço Unit. Lote'!$A$4:$G$5222,5,0)="","",VLOOKUP($A170,'[1]Composição de Preço Unit. Lote'!$A$4:$G$5222,5,0)))</f>
        <v/>
      </c>
      <c r="D170" s="120" t="str">
        <f>IF(A170="","",VLOOKUP($A170,'[1]Composição de Preço Unit. Lote'!$A$117:$G$5222,4,0))</f>
        <v/>
      </c>
      <c r="E170" s="121" t="str">
        <f>IF(A170="","",HLOOKUP($A170,'[1]Estimativa Quantidades'!$C$2:$GV$77,75,0))</f>
        <v/>
      </c>
      <c r="F170" s="122" t="str">
        <f>IF(A170="","",VLOOKUP($A170,'[1]Composição de Preço Unit. Lote'!$A$117:$G$5222,7,0))</f>
        <v/>
      </c>
      <c r="G170" s="123" t="str">
        <f t="shared" si="2"/>
        <v/>
      </c>
      <c r="H170" s="126"/>
      <c r="I170" s="129"/>
    </row>
    <row r="171" spans="1:9" x14ac:dyDescent="0.25">
      <c r="A171" s="128"/>
      <c r="B171" s="119" t="str">
        <f>IF(A171="","",VLOOKUP($A171,'[1]Composição de Preço Unit. Lote'!$A$117:$G$5222,3,0))</f>
        <v/>
      </c>
      <c r="C171" s="119" t="str">
        <f>IF(A171="","",IF(VLOOKUP($A171,'[1]Composição de Preço Unit. Lote'!$A$4:$G$5222,5,0)="","",VLOOKUP($A171,'[1]Composição de Preço Unit. Lote'!$A$4:$G$5222,5,0)))</f>
        <v/>
      </c>
      <c r="D171" s="120" t="str">
        <f>IF(A171="","",VLOOKUP($A171,'[1]Composição de Preço Unit. Lote'!$A$117:$G$5222,4,0))</f>
        <v/>
      </c>
      <c r="E171" s="121" t="str">
        <f>IF(A171="","",HLOOKUP($A171,'[1]Estimativa Quantidades'!$C$2:$GV$77,75,0))</f>
        <v/>
      </c>
      <c r="F171" s="122" t="str">
        <f>IF(A171="","",VLOOKUP($A171,'[1]Composição de Preço Unit. Lote'!$A$117:$G$5222,7,0))</f>
        <v/>
      </c>
      <c r="G171" s="123" t="str">
        <f t="shared" si="2"/>
        <v/>
      </c>
      <c r="H171" s="126"/>
      <c r="I171" s="129"/>
    </row>
    <row r="172" spans="1:9" x14ac:dyDescent="0.25">
      <c r="A172" s="128"/>
      <c r="B172" s="119" t="str">
        <f>IF(A172="","",VLOOKUP($A172,'[1]Composição de Preço Unit. Lote'!$A$117:$G$5222,3,0))</f>
        <v/>
      </c>
      <c r="C172" s="119" t="str">
        <f>IF(A172="","",IF(VLOOKUP($A172,'[1]Composição de Preço Unit. Lote'!$A$4:$G$5222,5,0)="","",VLOOKUP($A172,'[1]Composição de Preço Unit. Lote'!$A$4:$G$5222,5,0)))</f>
        <v/>
      </c>
      <c r="D172" s="120" t="str">
        <f>IF(A172="","",VLOOKUP($A172,'[1]Composição de Preço Unit. Lote'!$A$117:$G$5222,4,0))</f>
        <v/>
      </c>
      <c r="E172" s="121" t="str">
        <f>IF(A172="","",HLOOKUP($A172,'[1]Estimativa Quantidades'!$C$2:$GV$77,75,0))</f>
        <v/>
      </c>
      <c r="F172" s="122" t="str">
        <f>IF(A172="","",VLOOKUP($A172,'[1]Composição de Preço Unit. Lote'!$A$117:$G$5222,7,0))</f>
        <v/>
      </c>
      <c r="G172" s="123" t="str">
        <f t="shared" si="2"/>
        <v/>
      </c>
      <c r="H172" s="126"/>
      <c r="I172" s="129"/>
    </row>
    <row r="173" spans="1:9" x14ac:dyDescent="0.25">
      <c r="A173" s="128"/>
      <c r="B173" s="119" t="str">
        <f>IF(A173="","",VLOOKUP($A173,'[1]Composição de Preço Unit. Lote'!$A$117:$G$5222,3,0))</f>
        <v/>
      </c>
      <c r="C173" s="119" t="str">
        <f>IF(A173="","",IF(VLOOKUP($A173,'[1]Composição de Preço Unit. Lote'!$A$4:$G$5222,5,0)="","",VLOOKUP($A173,'[1]Composição de Preço Unit. Lote'!$A$4:$G$5222,5,0)))</f>
        <v/>
      </c>
      <c r="D173" s="120" t="str">
        <f>IF(A173="","",VLOOKUP($A173,'[1]Composição de Preço Unit. Lote'!$A$117:$G$5222,4,0))</f>
        <v/>
      </c>
      <c r="E173" s="121" t="str">
        <f>IF(A173="","",HLOOKUP($A173,'[1]Estimativa Quantidades'!$C$2:$GV$77,75,0))</f>
        <v/>
      </c>
      <c r="F173" s="122" t="str">
        <f>IF(A173="","",VLOOKUP($A173,'[1]Composição de Preço Unit. Lote'!$A$117:$G$5222,7,0))</f>
        <v/>
      </c>
      <c r="G173" s="123" t="str">
        <f t="shared" si="2"/>
        <v/>
      </c>
      <c r="H173" s="126"/>
      <c r="I173" s="129"/>
    </row>
    <row r="174" spans="1:9" x14ac:dyDescent="0.25">
      <c r="A174" s="128"/>
      <c r="B174" s="119" t="str">
        <f>IF(A174="","",VLOOKUP($A174,'[1]Composição de Preço Unit. Lote'!$A$117:$G$5222,3,0))</f>
        <v/>
      </c>
      <c r="C174" s="119" t="str">
        <f>IF(A174="","",IF(VLOOKUP($A174,'[1]Composição de Preço Unit. Lote'!$A$4:$G$5222,5,0)="","",VLOOKUP($A174,'[1]Composição de Preço Unit. Lote'!$A$4:$G$5222,5,0)))</f>
        <v/>
      </c>
      <c r="D174" s="120" t="str">
        <f>IF(A174="","",VLOOKUP($A174,'[1]Composição de Preço Unit. Lote'!$A$117:$G$5222,4,0))</f>
        <v/>
      </c>
      <c r="E174" s="121" t="str">
        <f>IF(A174="","",HLOOKUP($A174,'[1]Estimativa Quantidades'!$C$2:$GV$77,75,0))</f>
        <v/>
      </c>
      <c r="F174" s="122" t="str">
        <f>IF(A174="","",VLOOKUP($A174,'[1]Composição de Preço Unit. Lote'!$A$117:$G$5222,7,0))</f>
        <v/>
      </c>
      <c r="G174" s="123" t="str">
        <f t="shared" si="2"/>
        <v/>
      </c>
      <c r="H174" s="126"/>
      <c r="I174" s="129"/>
    </row>
    <row r="175" spans="1:9" x14ac:dyDescent="0.25">
      <c r="A175" s="128"/>
      <c r="B175" s="119" t="str">
        <f>IF(A175="","",VLOOKUP($A175,'[1]Composição de Preço Unit. Lote'!$A$117:$G$5222,3,0))</f>
        <v/>
      </c>
      <c r="C175" s="119" t="str">
        <f>IF(A175="","",IF(VLOOKUP($A175,'[1]Composição de Preço Unit. Lote'!$A$4:$G$5222,5,0)="","",VLOOKUP($A175,'[1]Composição de Preço Unit. Lote'!$A$4:$G$5222,5,0)))</f>
        <v/>
      </c>
      <c r="D175" s="120" t="str">
        <f>IF(A175="","",VLOOKUP($A175,'[1]Composição de Preço Unit. Lote'!$A$117:$G$5222,4,0))</f>
        <v/>
      </c>
      <c r="E175" s="121" t="str">
        <f>IF(A175="","",HLOOKUP($A175,'[1]Estimativa Quantidades'!$C$2:$GV$77,75,0))</f>
        <v/>
      </c>
      <c r="F175" s="122" t="str">
        <f>IF(A175="","",VLOOKUP($A175,'[1]Composição de Preço Unit. Lote'!$A$117:$G$5222,7,0))</f>
        <v/>
      </c>
      <c r="G175" s="123" t="str">
        <f t="shared" si="2"/>
        <v/>
      </c>
      <c r="H175" s="126"/>
      <c r="I175" s="129"/>
    </row>
    <row r="176" spans="1:9" x14ac:dyDescent="0.25">
      <c r="A176" s="128"/>
      <c r="B176" s="119" t="str">
        <f>IF(A176="","",VLOOKUP($A176,'[1]Composição de Preço Unit. Lote'!$A$117:$G$5222,3,0))</f>
        <v/>
      </c>
      <c r="C176" s="119" t="str">
        <f>IF(A176="","",IF(VLOOKUP($A176,'[1]Composição de Preço Unit. Lote'!$A$4:$G$5222,5,0)="","",VLOOKUP($A176,'[1]Composição de Preço Unit. Lote'!$A$4:$G$5222,5,0)))</f>
        <v/>
      </c>
      <c r="D176" s="120" t="str">
        <f>IF(A176="","",VLOOKUP($A176,'[1]Composição de Preço Unit. Lote'!$A$117:$G$5222,4,0))</f>
        <v/>
      </c>
      <c r="E176" s="121" t="str">
        <f>IF(A176="","",HLOOKUP($A176,'[1]Estimativa Quantidades'!$C$2:$GV$77,75,0))</f>
        <v/>
      </c>
      <c r="F176" s="122" t="str">
        <f>IF(A176="","",VLOOKUP($A176,'[1]Composição de Preço Unit. Lote'!$A$117:$G$5222,7,0))</f>
        <v/>
      </c>
      <c r="G176" s="123" t="str">
        <f t="shared" si="2"/>
        <v/>
      </c>
      <c r="H176" s="126"/>
      <c r="I176" s="129"/>
    </row>
    <row r="177" spans="1:9" x14ac:dyDescent="0.25">
      <c r="A177" s="128"/>
      <c r="B177" s="119" t="str">
        <f>IF(A177="","",VLOOKUP($A177,'[1]Composição de Preço Unit. Lote'!$A$117:$G$5222,3,0))</f>
        <v/>
      </c>
      <c r="C177" s="119" t="str">
        <f>IF(A177="","",IF(VLOOKUP($A177,'[1]Composição de Preço Unit. Lote'!$A$4:$G$5222,5,0)="","",VLOOKUP($A177,'[1]Composição de Preço Unit. Lote'!$A$4:$G$5222,5,0)))</f>
        <v/>
      </c>
      <c r="D177" s="120" t="str">
        <f>IF(A177="","",VLOOKUP($A177,'[1]Composição de Preço Unit. Lote'!$A$117:$G$5222,4,0))</f>
        <v/>
      </c>
      <c r="E177" s="121" t="str">
        <f>IF(A177="","",HLOOKUP($A177,'[1]Estimativa Quantidades'!$C$2:$GV$77,75,0))</f>
        <v/>
      </c>
      <c r="F177" s="122" t="str">
        <f>IF(A177="","",VLOOKUP($A177,'[1]Composição de Preço Unit. Lote'!$A$117:$G$5222,7,0))</f>
        <v/>
      </c>
      <c r="G177" s="123" t="str">
        <f t="shared" si="2"/>
        <v/>
      </c>
      <c r="H177" s="126"/>
      <c r="I177" s="129"/>
    </row>
    <row r="178" spans="1:9" x14ac:dyDescent="0.25">
      <c r="A178" s="128"/>
      <c r="B178" s="119" t="str">
        <f>IF(A178="","",VLOOKUP($A178,'[1]Composição de Preço Unit. Lote'!$A$117:$G$5222,3,0))</f>
        <v/>
      </c>
      <c r="C178" s="119" t="str">
        <f>IF(A178="","",IF(VLOOKUP($A178,'[1]Composição de Preço Unit. Lote'!$A$4:$G$5222,5,0)="","",VLOOKUP($A178,'[1]Composição de Preço Unit. Lote'!$A$4:$G$5222,5,0)))</f>
        <v/>
      </c>
      <c r="D178" s="120" t="str">
        <f>IF(A178="","",VLOOKUP($A178,'[1]Composição de Preço Unit. Lote'!$A$117:$G$5222,4,0))</f>
        <v/>
      </c>
      <c r="E178" s="121" t="str">
        <f>IF(A178="","",HLOOKUP($A178,'[1]Estimativa Quantidades'!$C$2:$GV$77,75,0))</f>
        <v/>
      </c>
      <c r="F178" s="122" t="str">
        <f>IF(A178="","",VLOOKUP($A178,'[1]Composição de Preço Unit. Lote'!$A$117:$G$5222,7,0))</f>
        <v/>
      </c>
      <c r="G178" s="123" t="str">
        <f t="shared" si="2"/>
        <v/>
      </c>
      <c r="H178" s="126"/>
      <c r="I178" s="129"/>
    </row>
    <row r="179" spans="1:9" x14ac:dyDescent="0.25">
      <c r="A179" s="128"/>
      <c r="B179" s="119" t="str">
        <f>IF(A179="","",VLOOKUP($A179,'[1]Composição de Preço Unit. Lote'!$A$117:$G$5222,3,0))</f>
        <v/>
      </c>
      <c r="C179" s="119" t="str">
        <f>IF(A179="","",IF(VLOOKUP($A179,'[1]Composição de Preço Unit. Lote'!$A$4:$G$5222,5,0)="","",VLOOKUP($A179,'[1]Composição de Preço Unit. Lote'!$A$4:$G$5222,5,0)))</f>
        <v/>
      </c>
      <c r="D179" s="120" t="str">
        <f>IF(A179="","",VLOOKUP($A179,'[1]Composição de Preço Unit. Lote'!$A$117:$G$5222,4,0))</f>
        <v/>
      </c>
      <c r="E179" s="121" t="str">
        <f>IF(A179="","",HLOOKUP($A179,'[1]Estimativa Quantidades'!$C$2:$GV$77,75,0))</f>
        <v/>
      </c>
      <c r="F179" s="122" t="str">
        <f>IF(A179="","",VLOOKUP($A179,'[1]Composição de Preço Unit. Lote'!$A$117:$G$5222,7,0))</f>
        <v/>
      </c>
      <c r="G179" s="123" t="str">
        <f t="shared" si="2"/>
        <v/>
      </c>
      <c r="H179" s="126"/>
      <c r="I179" s="129"/>
    </row>
    <row r="180" spans="1:9" x14ac:dyDescent="0.25">
      <c r="A180" s="128"/>
      <c r="B180" s="119" t="str">
        <f>IF(A180="","",VLOOKUP($A180,'[1]Composição de Preço Unit. Lote'!$A$117:$G$5222,3,0))</f>
        <v/>
      </c>
      <c r="C180" s="119" t="str">
        <f>IF(A180="","",IF(VLOOKUP($A180,'[1]Composição de Preço Unit. Lote'!$A$4:$G$5222,5,0)="","",VLOOKUP($A180,'[1]Composição de Preço Unit. Lote'!$A$4:$G$5222,5,0)))</f>
        <v/>
      </c>
      <c r="D180" s="120" t="str">
        <f>IF(A180="","",VLOOKUP($A180,'[1]Composição de Preço Unit. Lote'!$A$117:$G$5222,4,0))</f>
        <v/>
      </c>
      <c r="E180" s="121" t="str">
        <f>IF(A180="","",HLOOKUP($A180,'[1]Estimativa Quantidades'!$C$2:$GV$77,75,0))</f>
        <v/>
      </c>
      <c r="F180" s="122" t="str">
        <f>IF(A180="","",VLOOKUP($A180,'[1]Composição de Preço Unit. Lote'!$A$117:$G$5222,7,0))</f>
        <v/>
      </c>
      <c r="G180" s="123" t="str">
        <f t="shared" si="2"/>
        <v/>
      </c>
      <c r="H180" s="126"/>
      <c r="I180" s="129"/>
    </row>
    <row r="181" spans="1:9" x14ac:dyDescent="0.25">
      <c r="A181" s="128"/>
      <c r="B181" s="119" t="str">
        <f>IF(A181="","",VLOOKUP($A181,'[1]Composição de Preço Unit. Lote'!$A$117:$G$5222,3,0))</f>
        <v/>
      </c>
      <c r="C181" s="119" t="str">
        <f>IF(A181="","",IF(VLOOKUP($A181,'[1]Composição de Preço Unit. Lote'!$A$4:$G$5222,5,0)="","",VLOOKUP($A181,'[1]Composição de Preço Unit. Lote'!$A$4:$G$5222,5,0)))</f>
        <v/>
      </c>
      <c r="D181" s="120" t="str">
        <f>IF(A181="","",VLOOKUP($A181,'[1]Composição de Preço Unit. Lote'!$A$117:$G$5222,4,0))</f>
        <v/>
      </c>
      <c r="E181" s="121" t="str">
        <f>IF(A181="","",HLOOKUP($A181,'[1]Estimativa Quantidades'!$C$2:$GV$77,75,0))</f>
        <v/>
      </c>
      <c r="F181" s="122" t="str">
        <f>IF(A181="","",VLOOKUP($A181,'[1]Composição de Preço Unit. Lote'!$A$117:$G$5222,7,0))</f>
        <v/>
      </c>
      <c r="G181" s="123" t="str">
        <f t="shared" si="2"/>
        <v/>
      </c>
      <c r="H181" s="126"/>
      <c r="I181" s="129"/>
    </row>
    <row r="182" spans="1:9" x14ac:dyDescent="0.25">
      <c r="A182" s="128"/>
      <c r="B182" s="119" t="str">
        <f>IF(A182="","",VLOOKUP($A182,'[1]Composição de Preço Unit. Lote'!$A$117:$G$5222,3,0))</f>
        <v/>
      </c>
      <c r="C182" s="119" t="str">
        <f>IF(A182="","",IF(VLOOKUP($A182,'[1]Composição de Preço Unit. Lote'!$A$4:$G$5222,5,0)="","",VLOOKUP($A182,'[1]Composição de Preço Unit. Lote'!$A$4:$G$5222,5,0)))</f>
        <v/>
      </c>
      <c r="D182" s="120" t="str">
        <f>IF(A182="","",VLOOKUP($A182,'[1]Composição de Preço Unit. Lote'!$A$117:$G$5222,4,0))</f>
        <v/>
      </c>
      <c r="E182" s="121" t="str">
        <f>IF(A182="","",HLOOKUP($A182,'[1]Estimativa Quantidades'!$C$2:$GV$77,75,0))</f>
        <v/>
      </c>
      <c r="F182" s="122" t="str">
        <f>IF(A182="","",VLOOKUP($A182,'[1]Composição de Preço Unit. Lote'!$A$117:$G$5222,7,0))</f>
        <v/>
      </c>
      <c r="G182" s="123" t="str">
        <f t="shared" si="2"/>
        <v/>
      </c>
      <c r="H182" s="126"/>
      <c r="I182" s="129"/>
    </row>
    <row r="183" spans="1:9" x14ac:dyDescent="0.25">
      <c r="A183" s="128"/>
      <c r="B183" s="119" t="str">
        <f>IF(A183="","",VLOOKUP($A183,'[1]Composição de Preço Unit. Lote'!$A$117:$G$5222,3,0))</f>
        <v/>
      </c>
      <c r="C183" s="119" t="str">
        <f>IF(A183="","",IF(VLOOKUP($A183,'[1]Composição de Preço Unit. Lote'!$A$4:$G$5222,5,0)="","",VLOOKUP($A183,'[1]Composição de Preço Unit. Lote'!$A$4:$G$5222,5,0)))</f>
        <v/>
      </c>
      <c r="D183" s="120" t="str">
        <f>IF(A183="","",VLOOKUP($A183,'[1]Composição de Preço Unit. Lote'!$A$117:$G$5222,4,0))</f>
        <v/>
      </c>
      <c r="E183" s="121" t="str">
        <f>IF(A183="","",HLOOKUP($A183,'[1]Estimativa Quantidades'!$C$2:$GV$77,75,0))</f>
        <v/>
      </c>
      <c r="F183" s="122" t="str">
        <f>IF(A183="","",VLOOKUP($A183,'[1]Composição de Preço Unit. Lote'!$A$117:$G$5222,7,0))</f>
        <v/>
      </c>
      <c r="G183" s="123" t="str">
        <f t="shared" si="2"/>
        <v/>
      </c>
      <c r="H183" s="126"/>
      <c r="I183" s="129"/>
    </row>
    <row r="184" spans="1:9" x14ac:dyDescent="0.25">
      <c r="A184" s="128"/>
      <c r="B184" s="119" t="str">
        <f>IF(A184="","",VLOOKUP($A184,'[1]Composição de Preço Unit. Lote'!$A$117:$G$5222,3,0))</f>
        <v/>
      </c>
      <c r="C184" s="119" t="str">
        <f>IF(A184="","",IF(VLOOKUP($A184,'[1]Composição de Preço Unit. Lote'!$A$4:$G$5222,5,0)="","",VLOOKUP($A184,'[1]Composição de Preço Unit. Lote'!$A$4:$G$5222,5,0)))</f>
        <v/>
      </c>
      <c r="D184" s="120" t="str">
        <f>IF(A184="","",VLOOKUP($A184,'[1]Composição de Preço Unit. Lote'!$A$117:$G$5222,4,0))</f>
        <v/>
      </c>
      <c r="E184" s="121" t="str">
        <f>IF(A184="","",HLOOKUP($A184,'[1]Estimativa Quantidades'!$C$2:$GV$77,75,0))</f>
        <v/>
      </c>
      <c r="F184" s="122" t="str">
        <f>IF(A184="","",VLOOKUP($A184,'[1]Composição de Preço Unit. Lote'!$A$117:$G$5222,7,0))</f>
        <v/>
      </c>
      <c r="G184" s="123" t="str">
        <f t="shared" si="2"/>
        <v/>
      </c>
      <c r="H184" s="126"/>
      <c r="I184" s="129"/>
    </row>
    <row r="185" spans="1:9" x14ac:dyDescent="0.25">
      <c r="A185" s="128"/>
      <c r="B185" s="119" t="str">
        <f>IF(A185="","",VLOOKUP($A185,'[1]Composição de Preço Unit. Lote'!$A$117:$G$5222,3,0))</f>
        <v/>
      </c>
      <c r="C185" s="119" t="str">
        <f>IF(A185="","",IF(VLOOKUP($A185,'[1]Composição de Preço Unit. Lote'!$A$4:$G$5222,5,0)="","",VLOOKUP($A185,'[1]Composição de Preço Unit. Lote'!$A$4:$G$5222,5,0)))</f>
        <v/>
      </c>
      <c r="D185" s="120" t="str">
        <f>IF(A185="","",VLOOKUP($A185,'[1]Composição de Preço Unit. Lote'!$A$117:$G$5222,4,0))</f>
        <v/>
      </c>
      <c r="E185" s="121" t="str">
        <f>IF(A185="","",HLOOKUP($A185,'[1]Estimativa Quantidades'!$C$2:$GV$77,75,0))</f>
        <v/>
      </c>
      <c r="F185" s="122" t="str">
        <f>IF(A185="","",VLOOKUP($A185,'[1]Composição de Preço Unit. Lote'!$A$117:$G$5222,7,0))</f>
        <v/>
      </c>
      <c r="G185" s="123" t="str">
        <f t="shared" si="2"/>
        <v/>
      </c>
      <c r="H185" s="126"/>
      <c r="I185" s="129"/>
    </row>
    <row r="186" spans="1:9" x14ac:dyDescent="0.25">
      <c r="A186" s="128"/>
      <c r="B186" s="119" t="str">
        <f>IF(A186="","",VLOOKUP($A186,'[1]Composição de Preço Unit. Lote'!$A$117:$G$5222,3,0))</f>
        <v/>
      </c>
      <c r="C186" s="119" t="str">
        <f>IF(A186="","",IF(VLOOKUP($A186,'[1]Composição de Preço Unit. Lote'!$A$4:$G$5222,5,0)="","",VLOOKUP($A186,'[1]Composição de Preço Unit. Lote'!$A$4:$G$5222,5,0)))</f>
        <v/>
      </c>
      <c r="D186" s="120" t="str">
        <f>IF(A186="","",VLOOKUP($A186,'[1]Composição de Preço Unit. Lote'!$A$117:$G$5222,4,0))</f>
        <v/>
      </c>
      <c r="E186" s="121" t="str">
        <f>IF(A186="","",HLOOKUP($A186,'[1]Estimativa Quantidades'!$C$2:$GV$77,75,0))</f>
        <v/>
      </c>
      <c r="F186" s="122" t="str">
        <f>IF(A186="","",VLOOKUP($A186,'[1]Composição de Preço Unit. Lote'!$A$117:$G$5222,7,0))</f>
        <v/>
      </c>
      <c r="G186" s="123" t="str">
        <f t="shared" si="2"/>
        <v/>
      </c>
      <c r="H186" s="126"/>
      <c r="I186" s="129"/>
    </row>
    <row r="187" spans="1:9" x14ac:dyDescent="0.25">
      <c r="A187" s="128"/>
      <c r="B187" s="119" t="str">
        <f>IF(A187="","",VLOOKUP($A187,'[1]Composição de Preço Unit. Lote'!$A$117:$G$5222,3,0))</f>
        <v/>
      </c>
      <c r="C187" s="119" t="str">
        <f>IF(A187="","",IF(VLOOKUP($A187,'[1]Composição de Preço Unit. Lote'!$A$4:$G$5222,5,0)="","",VLOOKUP($A187,'[1]Composição de Preço Unit. Lote'!$A$4:$G$5222,5,0)))</f>
        <v/>
      </c>
      <c r="D187" s="120" t="str">
        <f>IF(A187="","",VLOOKUP($A187,'[1]Composição de Preço Unit. Lote'!$A$117:$G$5222,4,0))</f>
        <v/>
      </c>
      <c r="E187" s="121" t="str">
        <f>IF(A187="","",HLOOKUP($A187,'[1]Estimativa Quantidades'!$C$2:$GV$77,75,0))</f>
        <v/>
      </c>
      <c r="F187" s="122" t="str">
        <f>IF(A187="","",VLOOKUP($A187,'[1]Composição de Preço Unit. Lote'!$A$117:$G$5222,7,0))</f>
        <v/>
      </c>
      <c r="G187" s="123" t="str">
        <f t="shared" si="2"/>
        <v/>
      </c>
      <c r="H187" s="126"/>
      <c r="I187" s="129"/>
    </row>
    <row r="188" spans="1:9" x14ac:dyDescent="0.25">
      <c r="A188" s="128"/>
      <c r="B188" s="119" t="str">
        <f>IF(A188="","",VLOOKUP($A188,'[1]Composição de Preço Unit. Lote'!$A$117:$G$5222,3,0))</f>
        <v/>
      </c>
      <c r="C188" s="119" t="str">
        <f>IF(A188="","",IF(VLOOKUP($A188,'[1]Composição de Preço Unit. Lote'!$A$4:$G$5222,5,0)="","",VLOOKUP($A188,'[1]Composição de Preço Unit. Lote'!$A$4:$G$5222,5,0)))</f>
        <v/>
      </c>
      <c r="D188" s="120" t="str">
        <f>IF(A188="","",VLOOKUP($A188,'[1]Composição de Preço Unit. Lote'!$A$117:$G$5222,4,0))</f>
        <v/>
      </c>
      <c r="E188" s="121" t="str">
        <f>IF(A188="","",HLOOKUP($A188,'[1]Estimativa Quantidades'!$C$2:$GV$77,75,0))</f>
        <v/>
      </c>
      <c r="F188" s="122" t="str">
        <f>IF(A188="","",VLOOKUP($A188,'[1]Composição de Preço Unit. Lote'!$A$117:$G$5222,7,0))</f>
        <v/>
      </c>
      <c r="G188" s="123" t="str">
        <f t="shared" si="2"/>
        <v/>
      </c>
      <c r="H188" s="126"/>
      <c r="I188" s="129"/>
    </row>
    <row r="189" spans="1:9" x14ac:dyDescent="0.25">
      <c r="A189" s="128"/>
      <c r="B189" s="119" t="str">
        <f>IF(A189="","",VLOOKUP($A189,'[1]Composição de Preço Unit. Lote'!$A$117:$G$5222,3,0))</f>
        <v/>
      </c>
      <c r="C189" s="119" t="str">
        <f>IF(A189="","",IF(VLOOKUP($A189,'[1]Composição de Preço Unit. Lote'!$A$4:$G$5222,5,0)="","",VLOOKUP($A189,'[1]Composição de Preço Unit. Lote'!$A$4:$G$5222,5,0)))</f>
        <v/>
      </c>
      <c r="D189" s="120" t="str">
        <f>IF(A189="","",VLOOKUP($A189,'[1]Composição de Preço Unit. Lote'!$A$117:$G$5222,4,0))</f>
        <v/>
      </c>
      <c r="E189" s="121" t="str">
        <f>IF(A189="","",HLOOKUP($A189,'[1]Estimativa Quantidades'!$C$2:$GV$77,75,0))</f>
        <v/>
      </c>
      <c r="F189" s="122" t="str">
        <f>IF(A189="","",VLOOKUP($A189,'[1]Composição de Preço Unit. Lote'!$A$117:$G$5222,7,0))</f>
        <v/>
      </c>
      <c r="G189" s="123" t="str">
        <f t="shared" si="2"/>
        <v/>
      </c>
      <c r="H189" s="126"/>
      <c r="I189" s="129"/>
    </row>
    <row r="190" spans="1:9" x14ac:dyDescent="0.25">
      <c r="A190" s="128"/>
      <c r="B190" s="119" t="str">
        <f>IF(A190="","",VLOOKUP($A190,'[1]Composição de Preço Unit. Lote'!$A$117:$G$5222,3,0))</f>
        <v/>
      </c>
      <c r="C190" s="119" t="str">
        <f>IF(A190="","",IF(VLOOKUP($A190,'[1]Composição de Preço Unit. Lote'!$A$4:$G$5222,5,0)="","",VLOOKUP($A190,'[1]Composição de Preço Unit. Lote'!$A$4:$G$5222,5,0)))</f>
        <v/>
      </c>
      <c r="D190" s="120" t="str">
        <f>IF(A190="","",VLOOKUP($A190,'[1]Composição de Preço Unit. Lote'!$A$117:$G$5222,4,0))</f>
        <v/>
      </c>
      <c r="E190" s="121" t="str">
        <f>IF(A190="","",HLOOKUP($A190,'[1]Estimativa Quantidades'!$C$2:$GV$77,75,0))</f>
        <v/>
      </c>
      <c r="F190" s="122" t="str">
        <f>IF(A190="","",VLOOKUP($A190,'[1]Composição de Preço Unit. Lote'!$A$117:$G$5222,7,0))</f>
        <v/>
      </c>
      <c r="G190" s="123" t="str">
        <f t="shared" si="2"/>
        <v/>
      </c>
      <c r="H190" s="126"/>
      <c r="I190" s="129"/>
    </row>
    <row r="191" spans="1:9" x14ac:dyDescent="0.25">
      <c r="A191" s="128"/>
      <c r="B191" s="119" t="str">
        <f>IF(A191="","",VLOOKUP($A191,'[1]Composição de Preço Unit. Lote'!$A$117:$G$5222,3,0))</f>
        <v/>
      </c>
      <c r="C191" s="119" t="str">
        <f>IF(A191="","",IF(VLOOKUP($A191,'[1]Composição de Preço Unit. Lote'!$A$4:$G$5222,5,0)="","",VLOOKUP($A191,'[1]Composição de Preço Unit. Lote'!$A$4:$G$5222,5,0)))</f>
        <v/>
      </c>
      <c r="D191" s="120" t="str">
        <f>IF(A191="","",VLOOKUP($A191,'[1]Composição de Preço Unit. Lote'!$A$117:$G$5222,4,0))</f>
        <v/>
      </c>
      <c r="E191" s="121" t="str">
        <f>IF(A191="","",HLOOKUP($A191,'[1]Estimativa Quantidades'!$C$2:$GV$77,75,0))</f>
        <v/>
      </c>
      <c r="F191" s="122" t="str">
        <f>IF(A191="","",VLOOKUP($A191,'[1]Composição de Preço Unit. Lote'!$A$117:$G$5222,7,0))</f>
        <v/>
      </c>
      <c r="G191" s="123" t="str">
        <f t="shared" si="2"/>
        <v/>
      </c>
      <c r="H191" s="126"/>
      <c r="I191" s="129"/>
    </row>
    <row r="192" spans="1:9" x14ac:dyDescent="0.25">
      <c r="A192" s="128"/>
      <c r="B192" s="119" t="str">
        <f>IF(A192="","",VLOOKUP($A192,'[1]Composição de Preço Unit. Lote'!$A$117:$G$5222,3,0))</f>
        <v/>
      </c>
      <c r="C192" s="119" t="str">
        <f>IF(A192="","",IF(VLOOKUP($A192,'[1]Composição de Preço Unit. Lote'!$A$4:$G$5222,5,0)="","",VLOOKUP($A192,'[1]Composição de Preço Unit. Lote'!$A$4:$G$5222,5,0)))</f>
        <v/>
      </c>
      <c r="D192" s="120" t="str">
        <f>IF(A192="","",VLOOKUP($A192,'[1]Composição de Preço Unit. Lote'!$A$117:$G$5222,4,0))</f>
        <v/>
      </c>
      <c r="E192" s="121" t="str">
        <f>IF(A192="","",HLOOKUP($A192,'[1]Estimativa Quantidades'!$C$2:$GV$77,75,0))</f>
        <v/>
      </c>
      <c r="F192" s="122" t="str">
        <f>IF(A192="","",VLOOKUP($A192,'[1]Composição de Preço Unit. Lote'!$A$117:$G$5222,7,0))</f>
        <v/>
      </c>
      <c r="G192" s="123" t="str">
        <f t="shared" si="2"/>
        <v/>
      </c>
      <c r="H192" s="126"/>
      <c r="I192" s="129"/>
    </row>
    <row r="193" spans="1:9" x14ac:dyDescent="0.25">
      <c r="A193" s="128"/>
      <c r="B193" s="119" t="str">
        <f>IF(A193="","",VLOOKUP($A193,'[1]Composição de Preço Unit. Lote'!$A$117:$G$5222,3,0))</f>
        <v/>
      </c>
      <c r="C193" s="119" t="str">
        <f>IF(A193="","",IF(VLOOKUP($A193,'[1]Composição de Preço Unit. Lote'!$A$4:$G$5222,5,0)="","",VLOOKUP($A193,'[1]Composição de Preço Unit. Lote'!$A$4:$G$5222,5,0)))</f>
        <v/>
      </c>
      <c r="D193" s="120" t="str">
        <f>IF(A193="","",VLOOKUP($A193,'[1]Composição de Preço Unit. Lote'!$A$117:$G$5222,4,0))</f>
        <v/>
      </c>
      <c r="E193" s="121" t="str">
        <f>IF(A193="","",HLOOKUP($A193,'[1]Estimativa Quantidades'!$C$2:$GV$77,75,0))</f>
        <v/>
      </c>
      <c r="F193" s="122" t="str">
        <f>IF(A193="","",VLOOKUP($A193,'[1]Composição de Preço Unit. Lote'!$A$117:$G$5222,7,0))</f>
        <v/>
      </c>
      <c r="G193" s="123" t="str">
        <f t="shared" si="2"/>
        <v/>
      </c>
      <c r="H193" s="126"/>
      <c r="I193" s="129"/>
    </row>
    <row r="194" spans="1:9" x14ac:dyDescent="0.25">
      <c r="A194" s="128"/>
      <c r="B194" s="119" t="str">
        <f>IF(A194="","",VLOOKUP($A194,'[1]Composição de Preço Unit. Lote'!$A$117:$G$5222,3,0))</f>
        <v/>
      </c>
      <c r="C194" s="119" t="str">
        <f>IF(A194="","",IF(VLOOKUP($A194,'[1]Composição de Preço Unit. Lote'!$A$4:$G$5222,5,0)="","",VLOOKUP($A194,'[1]Composição de Preço Unit. Lote'!$A$4:$G$5222,5,0)))</f>
        <v/>
      </c>
      <c r="D194" s="120" t="str">
        <f>IF(A194="","",VLOOKUP($A194,'[1]Composição de Preço Unit. Lote'!$A$117:$G$5222,4,0))</f>
        <v/>
      </c>
      <c r="E194" s="121" t="str">
        <f>IF(A194="","",HLOOKUP($A194,'[1]Estimativa Quantidades'!$C$2:$GV$77,75,0))</f>
        <v/>
      </c>
      <c r="F194" s="122" t="str">
        <f>IF(A194="","",VLOOKUP($A194,'[1]Composição de Preço Unit. Lote'!$A$117:$G$5222,7,0))</f>
        <v/>
      </c>
      <c r="G194" s="123" t="str">
        <f t="shared" si="2"/>
        <v/>
      </c>
      <c r="H194" s="126"/>
      <c r="I194" s="129"/>
    </row>
    <row r="195" spans="1:9" x14ac:dyDescent="0.25">
      <c r="A195" s="128"/>
      <c r="B195" s="119" t="str">
        <f>IF(A195="","",VLOOKUP($A195,'[1]Composição de Preço Unit. Lote'!$A$117:$G$5222,3,0))</f>
        <v/>
      </c>
      <c r="C195" s="119" t="str">
        <f>IF(A195="","",IF(VLOOKUP($A195,'[1]Composição de Preço Unit. Lote'!$A$4:$G$5222,5,0)="","",VLOOKUP($A195,'[1]Composição de Preço Unit. Lote'!$A$4:$G$5222,5,0)))</f>
        <v/>
      </c>
      <c r="D195" s="120" t="str">
        <f>IF(A195="","",VLOOKUP($A195,'[1]Composição de Preço Unit. Lote'!$A$117:$G$5222,4,0))</f>
        <v/>
      </c>
      <c r="E195" s="121" t="str">
        <f>IF(A195="","",HLOOKUP($A195,'[1]Estimativa Quantidades'!$C$2:$GV$77,75,0))</f>
        <v/>
      </c>
      <c r="F195" s="122" t="str">
        <f>IF(A195="","",VLOOKUP($A195,'[1]Composição de Preço Unit. Lote'!$A$117:$G$5222,7,0))</f>
        <v/>
      </c>
      <c r="G195" s="123" t="str">
        <f t="shared" si="2"/>
        <v/>
      </c>
      <c r="H195" s="126"/>
      <c r="I195" s="129"/>
    </row>
    <row r="196" spans="1:9" x14ac:dyDescent="0.25">
      <c r="A196" s="128"/>
      <c r="B196" s="119" t="str">
        <f>IF(A196="","",VLOOKUP($A196,'[1]Composição de Preço Unit. Lote'!$A$117:$G$5222,3,0))</f>
        <v/>
      </c>
      <c r="C196" s="119" t="str">
        <f>IF(A196="","",IF(VLOOKUP($A196,'[1]Composição de Preço Unit. Lote'!$A$4:$G$5222,5,0)="","",VLOOKUP($A196,'[1]Composição de Preço Unit. Lote'!$A$4:$G$5222,5,0)))</f>
        <v/>
      </c>
      <c r="D196" s="120" t="str">
        <f>IF(A196="","",VLOOKUP($A196,'[1]Composição de Preço Unit. Lote'!$A$117:$G$5222,4,0))</f>
        <v/>
      </c>
      <c r="E196" s="121" t="str">
        <f>IF(A196="","",HLOOKUP($A196,'[1]Estimativa Quantidades'!$C$2:$GV$77,75,0))</f>
        <v/>
      </c>
      <c r="F196" s="122" t="str">
        <f>IF(A196="","",VLOOKUP($A196,'[1]Composição de Preço Unit. Lote'!$A$117:$G$5222,7,0))</f>
        <v/>
      </c>
      <c r="G196" s="123" t="str">
        <f t="shared" si="2"/>
        <v/>
      </c>
      <c r="H196" s="126"/>
      <c r="I196" s="129"/>
    </row>
    <row r="197" spans="1:9" x14ac:dyDescent="0.25">
      <c r="A197" s="128"/>
      <c r="B197" s="119" t="str">
        <f>IF(A197="","",VLOOKUP($A197,'[1]Composição de Preço Unit. Lote'!$A$117:$G$5222,3,0))</f>
        <v/>
      </c>
      <c r="C197" s="119" t="str">
        <f>IF(A197="","",IF(VLOOKUP($A197,'[1]Composição de Preço Unit. Lote'!$A$4:$G$5222,5,0)="","",VLOOKUP($A197,'[1]Composição de Preço Unit. Lote'!$A$4:$G$5222,5,0)))</f>
        <v/>
      </c>
      <c r="D197" s="120" t="str">
        <f>IF(A197="","",VLOOKUP($A197,'[1]Composição de Preço Unit. Lote'!$A$117:$G$5222,4,0))</f>
        <v/>
      </c>
      <c r="E197" s="121" t="str">
        <f>IF(A197="","",HLOOKUP($A197,'[1]Estimativa Quantidades'!$C$2:$GV$77,75,0))</f>
        <v/>
      </c>
      <c r="F197" s="122" t="str">
        <f>IF(A197="","",VLOOKUP($A197,'[1]Composição de Preço Unit. Lote'!$A$117:$G$5222,7,0))</f>
        <v/>
      </c>
      <c r="G197" s="123" t="str">
        <f t="shared" si="2"/>
        <v/>
      </c>
      <c r="H197" s="126"/>
      <c r="I197" s="129"/>
    </row>
    <row r="198" spans="1:9" x14ac:dyDescent="0.25">
      <c r="A198" s="128"/>
      <c r="B198" s="119" t="str">
        <f>IF(A198="","",VLOOKUP($A198,'[1]Composição de Preço Unit. Lote'!$A$117:$G$5222,3,0))</f>
        <v/>
      </c>
      <c r="C198" s="119" t="str">
        <f>IF(A198="","",IF(VLOOKUP($A198,'[1]Composição de Preço Unit. Lote'!$A$4:$G$5222,5,0)="","",VLOOKUP($A198,'[1]Composição de Preço Unit. Lote'!$A$4:$G$5222,5,0)))</f>
        <v/>
      </c>
      <c r="D198" s="120" t="str">
        <f>IF(A198="","",VLOOKUP($A198,'[1]Composição de Preço Unit. Lote'!$A$117:$G$5222,4,0))</f>
        <v/>
      </c>
      <c r="E198" s="121" t="str">
        <f>IF(A198="","",HLOOKUP($A198,'[1]Estimativa Quantidades'!$C$2:$GV$77,75,0))</f>
        <v/>
      </c>
      <c r="F198" s="122" t="str">
        <f>IF(A198="","",VLOOKUP($A198,'[1]Composição de Preço Unit. Lote'!$A$117:$G$5222,7,0))</f>
        <v/>
      </c>
      <c r="G198" s="123" t="str">
        <f t="shared" si="2"/>
        <v/>
      </c>
      <c r="H198" s="126"/>
      <c r="I198" s="129"/>
    </row>
    <row r="199" spans="1:9" x14ac:dyDescent="0.25">
      <c r="A199" s="128"/>
      <c r="B199" s="119" t="str">
        <f>IF(A199="","",VLOOKUP($A199,'[1]Composição de Preço Unit. Lote'!$A$117:$G$5222,3,0))</f>
        <v/>
      </c>
      <c r="C199" s="119" t="str">
        <f>IF(A199="","",IF(VLOOKUP($A199,'[1]Composição de Preço Unit. Lote'!$A$4:$G$5222,5,0)="","",VLOOKUP($A199,'[1]Composição de Preço Unit. Lote'!$A$4:$G$5222,5,0)))</f>
        <v/>
      </c>
      <c r="D199" s="120" t="str">
        <f>IF(A199="","",VLOOKUP($A199,'[1]Composição de Preço Unit. Lote'!$A$117:$G$5222,4,0))</f>
        <v/>
      </c>
      <c r="E199" s="121" t="str">
        <f>IF(A199="","",HLOOKUP($A199,'[1]Estimativa Quantidades'!$C$2:$GV$77,75,0))</f>
        <v/>
      </c>
      <c r="F199" s="122" t="str">
        <f>IF(A199="","",VLOOKUP($A199,'[1]Composição de Preço Unit. Lote'!$A$117:$G$5222,7,0))</f>
        <v/>
      </c>
      <c r="G199" s="123" t="str">
        <f t="shared" si="2"/>
        <v/>
      </c>
      <c r="H199" s="126"/>
      <c r="I199" s="129"/>
    </row>
    <row r="200" spans="1:9" x14ac:dyDescent="0.25">
      <c r="A200" s="128"/>
      <c r="B200" s="119" t="str">
        <f>IF(A200="","",VLOOKUP($A200,'[1]Composição de Preço Unit. Lote'!$A$117:$G$5222,3,0))</f>
        <v/>
      </c>
      <c r="C200" s="119" t="str">
        <f>IF(A200="","",IF(VLOOKUP($A200,'[1]Composição de Preço Unit. Lote'!$A$4:$G$5222,5,0)="","",VLOOKUP($A200,'[1]Composição de Preço Unit. Lote'!$A$4:$G$5222,5,0)))</f>
        <v/>
      </c>
      <c r="D200" s="120" t="str">
        <f>IF(A200="","",VLOOKUP($A200,'[1]Composição de Preço Unit. Lote'!$A$117:$G$5222,4,0))</f>
        <v/>
      </c>
      <c r="E200" s="121" t="str">
        <f>IF(A200="","",HLOOKUP($A200,'[1]Estimativa Quantidades'!$C$2:$GV$77,75,0))</f>
        <v/>
      </c>
      <c r="F200" s="122" t="str">
        <f>IF(A200="","",VLOOKUP($A200,'[1]Composição de Preço Unit. Lote'!$A$117:$G$5222,7,0))</f>
        <v/>
      </c>
      <c r="G200" s="123" t="str">
        <f t="shared" ref="G200:G203" si="3">IFERROR(IF(E200="","",ROUND(E200*F200,2)),"")</f>
        <v/>
      </c>
      <c r="H200" s="126"/>
      <c r="I200" s="129"/>
    </row>
    <row r="201" spans="1:9" x14ac:dyDescent="0.25">
      <c r="A201" s="128"/>
      <c r="B201" s="119" t="str">
        <f>IF(A201="","",VLOOKUP($A201,'[1]Composição de Preço Unit. Lote'!$A$117:$G$5222,3,0))</f>
        <v/>
      </c>
      <c r="C201" s="119" t="str">
        <f>IF(A201="","",IF(VLOOKUP($A201,'[1]Composição de Preço Unit. Lote'!$A$4:$G$5222,5,0)="","",VLOOKUP($A201,'[1]Composição de Preço Unit. Lote'!$A$4:$G$5222,5,0)))</f>
        <v/>
      </c>
      <c r="D201" s="120" t="str">
        <f>IF(A201="","",VLOOKUP($A201,'[1]Composição de Preço Unit. Lote'!$A$117:$G$5222,4,0))</f>
        <v/>
      </c>
      <c r="E201" s="121" t="str">
        <f>IF(A201="","",HLOOKUP($A201,'[1]Estimativa Quantidades'!$C$2:$GV$77,75,0))</f>
        <v/>
      </c>
      <c r="F201" s="122" t="str">
        <f>IF(A201="","",VLOOKUP($A201,'[1]Composição de Preço Unit. Lote'!$A$117:$G$5222,7,0))</f>
        <v/>
      </c>
      <c r="G201" s="123" t="str">
        <f t="shared" si="3"/>
        <v/>
      </c>
      <c r="H201" s="126"/>
      <c r="I201" s="129"/>
    </row>
    <row r="202" spans="1:9" x14ac:dyDescent="0.25">
      <c r="A202" s="128"/>
      <c r="B202" s="119" t="str">
        <f>IF(A202="","",VLOOKUP($A202,'[1]Composição de Preço Unit. Lote'!$A$117:$G$5222,3,0))</f>
        <v/>
      </c>
      <c r="C202" s="119" t="str">
        <f>IF(A202="","",IF(VLOOKUP($A202,'[1]Composição de Preço Unit. Lote'!$A$4:$G$5222,5,0)="","",VLOOKUP($A202,'[1]Composição de Preço Unit. Lote'!$A$4:$G$5222,5,0)))</f>
        <v/>
      </c>
      <c r="D202" s="120" t="str">
        <f>IF(A202="","",VLOOKUP($A202,'[1]Composição de Preço Unit. Lote'!$A$117:$G$5222,4,0))</f>
        <v/>
      </c>
      <c r="E202" s="121" t="str">
        <f>IF(A202="","",HLOOKUP($A202,'[1]Estimativa Quantidades'!$C$2:$GV$77,75,0))</f>
        <v/>
      </c>
      <c r="F202" s="122" t="str">
        <f>IF(A202="","",VLOOKUP($A202,'[1]Composição de Preço Unit. Lote'!$A$117:$G$5222,7,0))</f>
        <v/>
      </c>
      <c r="G202" s="123" t="str">
        <f t="shared" si="3"/>
        <v/>
      </c>
      <c r="H202" s="126"/>
      <c r="I202" s="129"/>
    </row>
    <row r="203" spans="1:9" x14ac:dyDescent="0.25">
      <c r="A203" s="128"/>
      <c r="B203" s="119" t="str">
        <f>IF(A203="","",VLOOKUP($A203,'[1]Composição de Preço Unit. Lote'!$A$117:$G$5222,3,0))</f>
        <v/>
      </c>
      <c r="C203" s="119" t="str">
        <f>IF(A203="","",IF(VLOOKUP($A203,'[1]Composição de Preço Unit. Lote'!$A$4:$G$5222,5,0)="","",VLOOKUP($A203,'[1]Composição de Preço Unit. Lote'!$A$4:$G$5222,5,0)))</f>
        <v/>
      </c>
      <c r="D203" s="120" t="str">
        <f>IF(A203="","",VLOOKUP($A203,'[1]Composição de Preço Unit. Lote'!$A$117:$G$5222,4,0))</f>
        <v/>
      </c>
      <c r="E203" s="121" t="str">
        <f>IF(A203="","",HLOOKUP($A203,'[1]Estimativa Quantidades'!$C$2:$GV$77,75,0))</f>
        <v/>
      </c>
      <c r="F203" s="122" t="str">
        <f>IF(A203="","",VLOOKUP($A203,'[1]Composição de Preço Unit. Lote'!$A$117:$G$5222,7,0))</f>
        <v/>
      </c>
      <c r="G203" s="123" t="str">
        <f t="shared" si="3"/>
        <v/>
      </c>
      <c r="H203" s="126"/>
      <c r="I203" s="129"/>
    </row>
    <row r="205" spans="1:9" x14ac:dyDescent="0.25">
      <c r="A205" s="131"/>
      <c r="F205" s="132"/>
      <c r="G205" s="132"/>
    </row>
    <row r="206" spans="1:9" x14ac:dyDescent="0.25">
      <c r="A206" s="131"/>
      <c r="F206" s="132"/>
      <c r="G206" s="132"/>
    </row>
    <row r="207" spans="1:9" x14ac:dyDescent="0.25">
      <c r="A207" s="131"/>
      <c r="F207" s="132"/>
      <c r="G207" s="132"/>
    </row>
    <row r="208" spans="1:9" x14ac:dyDescent="0.25">
      <c r="A208" s="131"/>
      <c r="F208" s="132"/>
      <c r="G208" s="132"/>
    </row>
    <row r="209" spans="1:7" x14ac:dyDescent="0.25">
      <c r="A209" s="131"/>
      <c r="F209" s="132"/>
      <c r="G209" s="132"/>
    </row>
    <row r="210" spans="1:7" x14ac:dyDescent="0.25">
      <c r="A210" s="131"/>
      <c r="F210" s="132"/>
      <c r="G210" s="132"/>
    </row>
    <row r="211" spans="1:7" x14ac:dyDescent="0.25">
      <c r="A211" s="131"/>
      <c r="F211" s="132"/>
      <c r="G211" s="132"/>
    </row>
    <row r="212" spans="1:7" x14ac:dyDescent="0.25">
      <c r="A212" s="131"/>
      <c r="F212" s="132"/>
      <c r="G212" s="132"/>
    </row>
    <row r="213" spans="1:7" x14ac:dyDescent="0.25">
      <c r="A213" s="131"/>
      <c r="F213" s="132"/>
      <c r="G213" s="132"/>
    </row>
    <row r="214" spans="1:7" x14ac:dyDescent="0.25">
      <c r="A214" s="131"/>
      <c r="F214" s="132"/>
      <c r="G214" s="132"/>
    </row>
    <row r="215" spans="1:7" x14ac:dyDescent="0.25">
      <c r="A215" s="131"/>
      <c r="F215" s="132"/>
      <c r="G215" s="132"/>
    </row>
    <row r="216" spans="1:7" x14ac:dyDescent="0.25">
      <c r="A216" s="131"/>
      <c r="F216" s="132"/>
      <c r="G216" s="132"/>
    </row>
    <row r="217" spans="1:7" x14ac:dyDescent="0.25">
      <c r="A217" s="131"/>
      <c r="F217" s="132"/>
      <c r="G217" s="132"/>
    </row>
    <row r="218" spans="1:7" x14ac:dyDescent="0.25">
      <c r="A218" s="131"/>
      <c r="F218" s="132"/>
      <c r="G218" s="132"/>
    </row>
    <row r="219" spans="1:7" x14ac:dyDescent="0.25">
      <c r="A219" s="131"/>
      <c r="F219" s="132"/>
      <c r="G219" s="132"/>
    </row>
    <row r="220" spans="1:7" x14ac:dyDescent="0.25">
      <c r="A220" s="131"/>
      <c r="F220" s="132"/>
      <c r="G220" s="132"/>
    </row>
    <row r="221" spans="1:7" x14ac:dyDescent="0.25">
      <c r="A221" s="131"/>
      <c r="F221" s="132"/>
      <c r="G221" s="132"/>
    </row>
    <row r="222" spans="1:7" x14ac:dyDescent="0.25">
      <c r="A222" s="131"/>
      <c r="F222" s="132"/>
      <c r="G222" s="132"/>
    </row>
    <row r="223" spans="1:7" x14ac:dyDescent="0.25">
      <c r="A223" s="131"/>
      <c r="F223" s="132"/>
      <c r="G223" s="132"/>
    </row>
    <row r="224" spans="1:7" x14ac:dyDescent="0.25">
      <c r="A224" s="131"/>
      <c r="F224" s="132"/>
      <c r="G224" s="132"/>
    </row>
    <row r="225" spans="1:7" x14ac:dyDescent="0.25">
      <c r="A225" s="131"/>
      <c r="F225" s="132"/>
      <c r="G225" s="132"/>
    </row>
    <row r="226" spans="1:7" x14ac:dyDescent="0.25">
      <c r="A226" s="131"/>
      <c r="F226" s="132"/>
      <c r="G226" s="132"/>
    </row>
    <row r="227" spans="1:7" x14ac:dyDescent="0.25">
      <c r="A227" s="131"/>
      <c r="F227" s="132"/>
      <c r="G227" s="132"/>
    </row>
    <row r="228" spans="1:7" x14ac:dyDescent="0.25">
      <c r="A228" s="131"/>
      <c r="F228" s="132"/>
      <c r="G228" s="132"/>
    </row>
    <row r="229" spans="1:7" x14ac:dyDescent="0.25">
      <c r="A229" s="131"/>
      <c r="F229" s="132"/>
      <c r="G229" s="132"/>
    </row>
    <row r="230" spans="1:7" x14ac:dyDescent="0.25">
      <c r="A230" s="131"/>
      <c r="F230" s="132"/>
      <c r="G230" s="132"/>
    </row>
    <row r="231" spans="1:7" x14ac:dyDescent="0.25">
      <c r="A231" s="131"/>
      <c r="F231" s="132"/>
      <c r="G231" s="132"/>
    </row>
    <row r="232" spans="1:7" x14ac:dyDescent="0.25">
      <c r="A232" s="131"/>
      <c r="F232" s="132"/>
      <c r="G232" s="132"/>
    </row>
    <row r="233" spans="1:7" x14ac:dyDescent="0.25">
      <c r="A233" s="131"/>
      <c r="F233" s="132"/>
      <c r="G233" s="132"/>
    </row>
    <row r="234" spans="1:7" x14ac:dyDescent="0.25">
      <c r="A234" s="131"/>
      <c r="F234" s="132"/>
      <c r="G234" s="132"/>
    </row>
    <row r="235" spans="1:7" x14ac:dyDescent="0.25">
      <c r="A235" s="131"/>
      <c r="F235" s="132"/>
      <c r="G235" s="132"/>
    </row>
    <row r="236" spans="1:7" x14ac:dyDescent="0.25">
      <c r="A236" s="131"/>
      <c r="F236" s="132"/>
      <c r="G236" s="132"/>
    </row>
    <row r="237" spans="1:7" x14ac:dyDescent="0.25">
      <c r="A237" s="131"/>
      <c r="F237" s="132"/>
      <c r="G237" s="132"/>
    </row>
    <row r="238" spans="1:7" x14ac:dyDescent="0.25">
      <c r="A238" s="131"/>
      <c r="F238" s="132"/>
      <c r="G238" s="132"/>
    </row>
    <row r="239" spans="1:7" x14ac:dyDescent="0.25">
      <c r="A239" s="131"/>
      <c r="F239" s="132"/>
      <c r="G239" s="132"/>
    </row>
    <row r="240" spans="1:7" x14ac:dyDescent="0.25">
      <c r="A240" s="131"/>
      <c r="F240" s="132"/>
      <c r="G240" s="132"/>
    </row>
    <row r="241" spans="1:7" x14ac:dyDescent="0.25">
      <c r="A241" s="131"/>
      <c r="F241" s="132"/>
      <c r="G241" s="132"/>
    </row>
    <row r="242" spans="1:7" x14ac:dyDescent="0.25">
      <c r="A242" s="131"/>
      <c r="F242" s="132"/>
      <c r="G242" s="132"/>
    </row>
    <row r="243" spans="1:7" x14ac:dyDescent="0.25">
      <c r="A243" s="131"/>
      <c r="F243" s="132"/>
      <c r="G243" s="132"/>
    </row>
    <row r="244" spans="1:7" x14ac:dyDescent="0.25">
      <c r="A244" s="131"/>
      <c r="F244" s="132"/>
      <c r="G244" s="132"/>
    </row>
    <row r="245" spans="1:7" x14ac:dyDescent="0.25">
      <c r="A245" s="131"/>
      <c r="F245" s="132"/>
      <c r="G245" s="132"/>
    </row>
    <row r="246" spans="1:7" x14ac:dyDescent="0.25">
      <c r="A246" s="131"/>
      <c r="F246" s="132"/>
      <c r="G246" s="132"/>
    </row>
    <row r="247" spans="1:7" x14ac:dyDescent="0.25">
      <c r="A247" s="131"/>
      <c r="F247" s="132"/>
      <c r="G247" s="132"/>
    </row>
    <row r="248" spans="1:7" x14ac:dyDescent="0.25">
      <c r="A248" s="131"/>
      <c r="F248" s="132"/>
      <c r="G248" s="132"/>
    </row>
    <row r="249" spans="1:7" x14ac:dyDescent="0.25">
      <c r="A249" s="131"/>
      <c r="F249" s="132"/>
      <c r="G249" s="132"/>
    </row>
    <row r="250" spans="1:7" x14ac:dyDescent="0.25">
      <c r="A250" s="131"/>
      <c r="F250" s="132"/>
      <c r="G250" s="132"/>
    </row>
    <row r="251" spans="1:7" x14ac:dyDescent="0.25">
      <c r="A251" s="131"/>
      <c r="F251" s="132"/>
      <c r="G251" s="132"/>
    </row>
    <row r="252" spans="1:7" x14ac:dyDescent="0.25">
      <c r="A252" s="131"/>
      <c r="F252" s="132"/>
      <c r="G252" s="132"/>
    </row>
    <row r="253" spans="1:7" x14ac:dyDescent="0.25">
      <c r="A253" s="131"/>
      <c r="F253" s="132"/>
      <c r="G253" s="132"/>
    </row>
    <row r="254" spans="1:7" x14ac:dyDescent="0.25">
      <c r="A254" s="131"/>
      <c r="F254" s="132"/>
      <c r="G254" s="132"/>
    </row>
    <row r="255" spans="1:7" x14ac:dyDescent="0.25">
      <c r="A255" s="131"/>
      <c r="F255" s="132"/>
      <c r="G255" s="132"/>
    </row>
    <row r="256" spans="1:7" x14ac:dyDescent="0.25">
      <c r="A256" s="131"/>
      <c r="F256" s="132"/>
      <c r="G256" s="132"/>
    </row>
    <row r="257" spans="1:7" x14ac:dyDescent="0.25">
      <c r="A257" s="131"/>
      <c r="F257" s="132"/>
      <c r="G257" s="132"/>
    </row>
    <row r="258" spans="1:7" x14ac:dyDescent="0.25">
      <c r="A258" s="131"/>
      <c r="F258" s="132"/>
      <c r="G258" s="132"/>
    </row>
    <row r="259" spans="1:7" x14ac:dyDescent="0.25">
      <c r="A259" s="131"/>
      <c r="F259" s="132"/>
      <c r="G259" s="132"/>
    </row>
    <row r="260" spans="1:7" x14ac:dyDescent="0.25">
      <c r="A260" s="131"/>
      <c r="F260" s="132"/>
      <c r="G260" s="132"/>
    </row>
    <row r="261" spans="1:7" x14ac:dyDescent="0.25">
      <c r="A261" s="131"/>
      <c r="F261" s="132"/>
      <c r="G261" s="132"/>
    </row>
    <row r="262" spans="1:7" x14ac:dyDescent="0.25">
      <c r="A262" s="131"/>
      <c r="F262" s="132"/>
      <c r="G262" s="132"/>
    </row>
    <row r="263" spans="1:7" x14ac:dyDescent="0.25">
      <c r="A263" s="131"/>
      <c r="F263" s="132"/>
      <c r="G263" s="132"/>
    </row>
    <row r="264" spans="1:7" x14ac:dyDescent="0.25">
      <c r="A264" s="131"/>
      <c r="F264" s="132"/>
      <c r="G264" s="132"/>
    </row>
    <row r="265" spans="1:7" x14ac:dyDescent="0.25">
      <c r="A265" s="131"/>
      <c r="F265" s="132"/>
      <c r="G265" s="132"/>
    </row>
    <row r="266" spans="1:7" x14ac:dyDescent="0.25">
      <c r="A266" s="131"/>
      <c r="F266" s="132"/>
      <c r="G266" s="132"/>
    </row>
    <row r="267" spans="1:7" x14ac:dyDescent="0.25">
      <c r="A267" s="131"/>
      <c r="F267" s="132"/>
      <c r="G267" s="132"/>
    </row>
    <row r="268" spans="1:7" x14ac:dyDescent="0.25">
      <c r="A268" s="131"/>
      <c r="F268" s="132"/>
      <c r="G268" s="132"/>
    </row>
    <row r="269" spans="1:7" x14ac:dyDescent="0.25">
      <c r="A269" s="131"/>
      <c r="F269" s="132"/>
      <c r="G269" s="132"/>
    </row>
    <row r="270" spans="1:7" x14ac:dyDescent="0.25">
      <c r="A270" s="131"/>
      <c r="F270" s="132"/>
      <c r="G270" s="132"/>
    </row>
    <row r="271" spans="1:7" x14ac:dyDescent="0.25">
      <c r="A271" s="131"/>
      <c r="F271" s="132"/>
      <c r="G271" s="132"/>
    </row>
    <row r="272" spans="1:7" x14ac:dyDescent="0.25">
      <c r="A272" s="131"/>
      <c r="F272" s="132"/>
      <c r="G272" s="132"/>
    </row>
    <row r="273" spans="1:7" x14ac:dyDescent="0.25">
      <c r="A273" s="131"/>
      <c r="F273" s="132"/>
      <c r="G273" s="132"/>
    </row>
    <row r="274" spans="1:7" x14ac:dyDescent="0.25">
      <c r="A274" s="131"/>
      <c r="F274" s="132"/>
      <c r="G274" s="132"/>
    </row>
    <row r="275" spans="1:7" x14ac:dyDescent="0.25">
      <c r="A275" s="131"/>
      <c r="F275" s="132"/>
      <c r="G275" s="132"/>
    </row>
    <row r="276" spans="1:7" x14ac:dyDescent="0.25">
      <c r="A276" s="131"/>
      <c r="F276" s="132"/>
      <c r="G276" s="132"/>
    </row>
    <row r="277" spans="1:7" x14ac:dyDescent="0.25">
      <c r="A277" s="131"/>
      <c r="F277" s="132"/>
      <c r="G277" s="132"/>
    </row>
    <row r="278" spans="1:7" x14ac:dyDescent="0.25">
      <c r="A278" s="131"/>
      <c r="F278" s="132"/>
      <c r="G278" s="132"/>
    </row>
    <row r="279" spans="1:7" x14ac:dyDescent="0.25">
      <c r="A279" s="131"/>
      <c r="F279" s="132"/>
      <c r="G279" s="132"/>
    </row>
    <row r="280" spans="1:7" x14ac:dyDescent="0.25">
      <c r="A280" s="131"/>
      <c r="F280" s="132"/>
      <c r="G280" s="132"/>
    </row>
    <row r="281" spans="1:7" x14ac:dyDescent="0.25">
      <c r="A281" s="131"/>
      <c r="F281" s="132"/>
      <c r="G281" s="132"/>
    </row>
    <row r="282" spans="1:7" x14ac:dyDescent="0.25">
      <c r="A282" s="131"/>
      <c r="F282" s="132"/>
      <c r="G282" s="132"/>
    </row>
    <row r="283" spans="1:7" x14ac:dyDescent="0.25">
      <c r="A283" s="131"/>
      <c r="F283" s="132"/>
      <c r="G283" s="132"/>
    </row>
    <row r="284" spans="1:7" x14ac:dyDescent="0.25">
      <c r="A284" s="131"/>
      <c r="F284" s="132"/>
      <c r="G284" s="132"/>
    </row>
    <row r="285" spans="1:7" x14ac:dyDescent="0.25">
      <c r="A285" s="131"/>
      <c r="F285" s="132"/>
      <c r="G285" s="132"/>
    </row>
    <row r="286" spans="1:7" x14ac:dyDescent="0.25">
      <c r="A286" s="131"/>
      <c r="F286" s="132"/>
      <c r="G286" s="132"/>
    </row>
    <row r="287" spans="1:7" x14ac:dyDescent="0.25">
      <c r="A287" s="131"/>
      <c r="F287" s="132"/>
      <c r="G287" s="132"/>
    </row>
    <row r="288" spans="1:7" x14ac:dyDescent="0.25">
      <c r="A288" s="131"/>
      <c r="F288" s="132"/>
      <c r="G288" s="132"/>
    </row>
    <row r="289" spans="1:7" x14ac:dyDescent="0.25">
      <c r="A289" s="131"/>
      <c r="F289" s="132"/>
      <c r="G289" s="132"/>
    </row>
    <row r="290" spans="1:7" x14ac:dyDescent="0.25">
      <c r="A290" s="131"/>
      <c r="F290" s="132"/>
      <c r="G290" s="132"/>
    </row>
    <row r="291" spans="1:7" x14ac:dyDescent="0.25">
      <c r="A291" s="131"/>
      <c r="F291" s="132"/>
      <c r="G291" s="132"/>
    </row>
    <row r="292" spans="1:7" x14ac:dyDescent="0.25">
      <c r="A292" s="131"/>
      <c r="F292" s="132"/>
      <c r="G292" s="132"/>
    </row>
    <row r="293" spans="1:7" x14ac:dyDescent="0.25">
      <c r="A293" s="131"/>
      <c r="F293" s="132"/>
      <c r="G293" s="132"/>
    </row>
    <row r="294" spans="1:7" x14ac:dyDescent="0.25">
      <c r="A294" s="131"/>
      <c r="F294" s="132"/>
      <c r="G294" s="132"/>
    </row>
    <row r="295" spans="1:7" x14ac:dyDescent="0.25">
      <c r="A295" s="131"/>
      <c r="F295" s="132"/>
      <c r="G295" s="132"/>
    </row>
    <row r="296" spans="1:7" x14ac:dyDescent="0.25">
      <c r="A296" s="131"/>
      <c r="F296" s="132"/>
      <c r="G296" s="132"/>
    </row>
    <row r="297" spans="1:7" x14ac:dyDescent="0.25">
      <c r="A297" s="131"/>
      <c r="F297" s="132"/>
      <c r="G297" s="132"/>
    </row>
    <row r="298" spans="1:7" x14ac:dyDescent="0.25">
      <c r="A298" s="131"/>
      <c r="F298" s="132"/>
      <c r="G298" s="132"/>
    </row>
    <row r="299" spans="1:7" x14ac:dyDescent="0.25">
      <c r="A299" s="131"/>
      <c r="F299" s="132"/>
      <c r="G299" s="132"/>
    </row>
    <row r="300" spans="1:7" x14ac:dyDescent="0.25">
      <c r="A300" s="131"/>
      <c r="F300" s="132"/>
      <c r="G300" s="132"/>
    </row>
    <row r="301" spans="1:7" x14ac:dyDescent="0.25">
      <c r="A301" s="131"/>
      <c r="F301" s="132"/>
      <c r="G301" s="132"/>
    </row>
    <row r="302" spans="1:7" x14ac:dyDescent="0.25">
      <c r="A302" s="131"/>
      <c r="F302" s="132"/>
      <c r="G302" s="132"/>
    </row>
    <row r="303" spans="1:7" x14ac:dyDescent="0.25">
      <c r="A303" s="131"/>
      <c r="F303" s="132"/>
      <c r="G303" s="132"/>
    </row>
    <row r="304" spans="1:7" x14ac:dyDescent="0.25">
      <c r="A304" s="131"/>
      <c r="F304" s="132"/>
      <c r="G304" s="132"/>
    </row>
    <row r="305" spans="1:7" x14ac:dyDescent="0.25">
      <c r="A305" s="131"/>
      <c r="F305" s="132"/>
      <c r="G305" s="132"/>
    </row>
    <row r="306" spans="1:7" x14ac:dyDescent="0.25">
      <c r="A306" s="131"/>
      <c r="F306" s="132"/>
      <c r="G306" s="132"/>
    </row>
    <row r="307" spans="1:7" x14ac:dyDescent="0.25">
      <c r="A307" s="131"/>
      <c r="F307" s="132"/>
      <c r="G307" s="132"/>
    </row>
    <row r="308" spans="1:7" x14ac:dyDescent="0.25">
      <c r="A308" s="131"/>
      <c r="F308" s="132"/>
      <c r="G308" s="132"/>
    </row>
    <row r="309" spans="1:7" x14ac:dyDescent="0.25">
      <c r="A309" s="131"/>
      <c r="F309" s="132"/>
      <c r="G309" s="132"/>
    </row>
    <row r="310" spans="1:7" x14ac:dyDescent="0.25">
      <c r="A310" s="131"/>
      <c r="F310" s="132"/>
      <c r="G310" s="132"/>
    </row>
    <row r="311" spans="1:7" x14ac:dyDescent="0.25">
      <c r="A311" s="131"/>
      <c r="F311" s="132"/>
      <c r="G311" s="132"/>
    </row>
    <row r="312" spans="1:7" x14ac:dyDescent="0.25">
      <c r="A312" s="131"/>
      <c r="F312" s="132"/>
      <c r="G312" s="132"/>
    </row>
    <row r="313" spans="1:7" x14ac:dyDescent="0.25">
      <c r="A313" s="131"/>
      <c r="F313" s="132"/>
      <c r="G313" s="132"/>
    </row>
    <row r="314" spans="1:7" x14ac:dyDescent="0.25">
      <c r="A314" s="131"/>
      <c r="F314" s="132"/>
      <c r="G314" s="132"/>
    </row>
    <row r="315" spans="1:7" x14ac:dyDescent="0.25">
      <c r="A315" s="131"/>
      <c r="F315" s="132"/>
      <c r="G315" s="132"/>
    </row>
    <row r="316" spans="1:7" x14ac:dyDescent="0.25">
      <c r="A316" s="131"/>
      <c r="F316" s="132"/>
      <c r="G316" s="132"/>
    </row>
    <row r="317" spans="1:7" x14ac:dyDescent="0.25">
      <c r="A317" s="131"/>
      <c r="F317" s="132"/>
      <c r="G317" s="132"/>
    </row>
    <row r="318" spans="1:7" x14ac:dyDescent="0.25">
      <c r="A318" s="131"/>
      <c r="F318" s="132"/>
      <c r="G318" s="132"/>
    </row>
    <row r="319" spans="1:7" x14ac:dyDescent="0.25">
      <c r="A319" s="131"/>
      <c r="F319" s="132"/>
      <c r="G319" s="132"/>
    </row>
    <row r="320" spans="1:7" x14ac:dyDescent="0.25">
      <c r="A320" s="131"/>
      <c r="F320" s="132"/>
      <c r="G320" s="132"/>
    </row>
    <row r="321" spans="1:7" x14ac:dyDescent="0.25">
      <c r="A321" s="131"/>
      <c r="F321" s="132"/>
      <c r="G321" s="132"/>
    </row>
    <row r="322" spans="1:7" x14ac:dyDescent="0.25">
      <c r="A322" s="131"/>
      <c r="F322" s="132"/>
      <c r="G322" s="132"/>
    </row>
    <row r="323" spans="1:7" x14ac:dyDescent="0.25">
      <c r="A323" s="131"/>
      <c r="F323" s="132"/>
      <c r="G323" s="132"/>
    </row>
    <row r="324" spans="1:7" x14ac:dyDescent="0.25">
      <c r="A324" s="131"/>
      <c r="F324" s="132"/>
      <c r="G324" s="132"/>
    </row>
    <row r="325" spans="1:7" x14ac:dyDescent="0.25">
      <c r="A325" s="131"/>
      <c r="F325" s="132"/>
      <c r="G325" s="132"/>
    </row>
    <row r="326" spans="1:7" x14ac:dyDescent="0.25">
      <c r="A326" s="131"/>
      <c r="F326" s="132"/>
      <c r="G326" s="132"/>
    </row>
    <row r="327" spans="1:7" x14ac:dyDescent="0.25">
      <c r="A327" s="131"/>
      <c r="F327" s="132"/>
      <c r="G327" s="132"/>
    </row>
    <row r="328" spans="1:7" x14ac:dyDescent="0.25">
      <c r="A328" s="131"/>
      <c r="F328" s="132"/>
      <c r="G328" s="132"/>
    </row>
    <row r="329" spans="1:7" x14ac:dyDescent="0.25">
      <c r="A329" s="131"/>
      <c r="F329" s="132"/>
      <c r="G329" s="132"/>
    </row>
    <row r="330" spans="1:7" x14ac:dyDescent="0.25">
      <c r="A330" s="131"/>
      <c r="F330" s="132"/>
      <c r="G330" s="132"/>
    </row>
    <row r="331" spans="1:7" x14ac:dyDescent="0.25">
      <c r="A331" s="131"/>
      <c r="F331" s="132"/>
      <c r="G331" s="132"/>
    </row>
    <row r="332" spans="1:7" x14ac:dyDescent="0.25">
      <c r="A332" s="131"/>
      <c r="F332" s="132"/>
      <c r="G332" s="132"/>
    </row>
    <row r="333" spans="1:7" x14ac:dyDescent="0.25">
      <c r="A333" s="131"/>
      <c r="F333" s="132"/>
      <c r="G333" s="132"/>
    </row>
    <row r="334" spans="1:7" x14ac:dyDescent="0.25">
      <c r="A334" s="131"/>
      <c r="F334" s="132"/>
      <c r="G334" s="132"/>
    </row>
    <row r="335" spans="1:7" x14ac:dyDescent="0.25">
      <c r="A335" s="131"/>
      <c r="F335" s="132"/>
      <c r="G335" s="132"/>
    </row>
    <row r="336" spans="1:7" x14ac:dyDescent="0.25">
      <c r="A336" s="131"/>
      <c r="F336" s="132"/>
      <c r="G336" s="132"/>
    </row>
    <row r="337" spans="1:7" x14ac:dyDescent="0.25">
      <c r="A337" s="131"/>
      <c r="F337" s="132"/>
      <c r="G337" s="132"/>
    </row>
    <row r="338" spans="1:7" x14ac:dyDescent="0.25">
      <c r="A338" s="131"/>
      <c r="F338" s="132"/>
      <c r="G338" s="132"/>
    </row>
    <row r="339" spans="1:7" x14ac:dyDescent="0.25">
      <c r="A339" s="131"/>
      <c r="F339" s="132"/>
      <c r="G339" s="132"/>
    </row>
    <row r="340" spans="1:7" x14ac:dyDescent="0.25">
      <c r="A340" s="131"/>
      <c r="F340" s="132"/>
      <c r="G340" s="132"/>
    </row>
    <row r="341" spans="1:7" x14ac:dyDescent="0.25">
      <c r="A341" s="131"/>
      <c r="F341" s="132"/>
      <c r="G341" s="132"/>
    </row>
    <row r="342" spans="1:7" x14ac:dyDescent="0.25">
      <c r="A342" s="131"/>
      <c r="F342" s="132"/>
      <c r="G342" s="132"/>
    </row>
    <row r="343" spans="1:7" x14ac:dyDescent="0.25">
      <c r="A343" s="131"/>
      <c r="F343" s="132"/>
      <c r="G343" s="132"/>
    </row>
    <row r="344" spans="1:7" x14ac:dyDescent="0.25">
      <c r="A344" s="131"/>
      <c r="F344" s="132"/>
      <c r="G344" s="132"/>
    </row>
    <row r="345" spans="1:7" x14ac:dyDescent="0.25">
      <c r="A345" s="131"/>
      <c r="F345" s="132"/>
      <c r="G345" s="132"/>
    </row>
    <row r="346" spans="1:7" x14ac:dyDescent="0.25">
      <c r="A346" s="131"/>
      <c r="F346" s="132"/>
      <c r="G346" s="132"/>
    </row>
    <row r="347" spans="1:7" x14ac:dyDescent="0.25">
      <c r="A347" s="131"/>
      <c r="F347" s="132"/>
      <c r="G347" s="132"/>
    </row>
    <row r="348" spans="1:7" x14ac:dyDescent="0.25">
      <c r="A348" s="131"/>
      <c r="F348" s="132"/>
      <c r="G348" s="132"/>
    </row>
    <row r="349" spans="1:7" x14ac:dyDescent="0.25">
      <c r="A349" s="131"/>
      <c r="F349" s="132"/>
      <c r="G349" s="132"/>
    </row>
    <row r="350" spans="1:7" x14ac:dyDescent="0.25">
      <c r="A350" s="131"/>
      <c r="F350" s="132"/>
      <c r="G350" s="132"/>
    </row>
    <row r="351" spans="1:7" x14ac:dyDescent="0.25">
      <c r="A351" s="131"/>
      <c r="F351" s="132"/>
      <c r="G351" s="132"/>
    </row>
    <row r="352" spans="1:7" x14ac:dyDescent="0.25">
      <c r="A352" s="131"/>
      <c r="F352" s="132"/>
      <c r="G352" s="132"/>
    </row>
    <row r="353" spans="1:7" x14ac:dyDescent="0.25">
      <c r="A353" s="131"/>
      <c r="F353" s="132"/>
      <c r="G353" s="132"/>
    </row>
    <row r="354" spans="1:7" x14ac:dyDescent="0.25">
      <c r="A354" s="131"/>
      <c r="F354" s="132"/>
      <c r="G354" s="132"/>
    </row>
    <row r="355" spans="1:7" x14ac:dyDescent="0.25">
      <c r="A355" s="131"/>
      <c r="F355" s="132"/>
      <c r="G355" s="132"/>
    </row>
    <row r="356" spans="1:7" x14ac:dyDescent="0.25">
      <c r="A356" s="131"/>
      <c r="F356" s="132"/>
      <c r="G356" s="132"/>
    </row>
    <row r="357" spans="1:7" x14ac:dyDescent="0.25">
      <c r="A357" s="131"/>
      <c r="F357" s="132"/>
      <c r="G357" s="132"/>
    </row>
    <row r="358" spans="1:7" x14ac:dyDescent="0.25">
      <c r="A358" s="131"/>
      <c r="F358" s="132"/>
      <c r="G358" s="132"/>
    </row>
    <row r="359" spans="1:7" x14ac:dyDescent="0.25">
      <c r="A359" s="131"/>
      <c r="F359" s="132"/>
      <c r="G359" s="132"/>
    </row>
    <row r="360" spans="1:7" x14ac:dyDescent="0.25">
      <c r="A360" s="131"/>
      <c r="F360" s="132"/>
      <c r="G360" s="132"/>
    </row>
    <row r="361" spans="1:7" x14ac:dyDescent="0.25">
      <c r="A361" s="131"/>
      <c r="F361" s="132"/>
      <c r="G361" s="132"/>
    </row>
    <row r="362" spans="1:7" x14ac:dyDescent="0.25">
      <c r="A362" s="131"/>
      <c r="F362" s="132"/>
      <c r="G362" s="132"/>
    </row>
    <row r="363" spans="1:7" x14ac:dyDescent="0.25">
      <c r="A363" s="131"/>
      <c r="F363" s="132"/>
      <c r="G363" s="132"/>
    </row>
    <row r="364" spans="1:7" x14ac:dyDescent="0.25">
      <c r="A364" s="131"/>
      <c r="F364" s="132"/>
      <c r="G364" s="132"/>
    </row>
    <row r="365" spans="1:7" x14ac:dyDescent="0.25">
      <c r="A365" s="131"/>
      <c r="F365" s="132"/>
      <c r="G365" s="132"/>
    </row>
    <row r="366" spans="1:7" x14ac:dyDescent="0.25">
      <c r="A366" s="131"/>
      <c r="F366" s="132"/>
      <c r="G366" s="132"/>
    </row>
    <row r="367" spans="1:7" x14ac:dyDescent="0.25">
      <c r="A367" s="131"/>
      <c r="F367" s="132"/>
      <c r="G367" s="132"/>
    </row>
    <row r="368" spans="1:7" x14ac:dyDescent="0.25">
      <c r="A368" s="131"/>
      <c r="F368" s="132"/>
      <c r="G368" s="132"/>
    </row>
    <row r="369" spans="1:7" x14ac:dyDescent="0.25">
      <c r="A369" s="131"/>
      <c r="F369" s="132"/>
      <c r="G369" s="132"/>
    </row>
    <row r="370" spans="1:7" x14ac:dyDescent="0.25">
      <c r="A370" s="131"/>
      <c r="F370" s="132"/>
      <c r="G370" s="132"/>
    </row>
    <row r="371" spans="1:7" x14ac:dyDescent="0.25">
      <c r="A371" s="131"/>
      <c r="F371" s="132"/>
      <c r="G371" s="132"/>
    </row>
    <row r="372" spans="1:7" x14ac:dyDescent="0.25">
      <c r="A372" s="131"/>
      <c r="F372" s="132"/>
      <c r="G372" s="132"/>
    </row>
    <row r="373" spans="1:7" x14ac:dyDescent="0.25">
      <c r="A373" s="131"/>
      <c r="F373" s="132"/>
      <c r="G373" s="132"/>
    </row>
    <row r="374" spans="1:7" x14ac:dyDescent="0.25">
      <c r="A374" s="131"/>
      <c r="F374" s="132"/>
      <c r="G374" s="132"/>
    </row>
    <row r="375" spans="1:7" x14ac:dyDescent="0.25">
      <c r="A375" s="131"/>
      <c r="F375" s="132"/>
      <c r="G375" s="132"/>
    </row>
    <row r="376" spans="1:7" x14ac:dyDescent="0.25">
      <c r="A376" s="131"/>
      <c r="F376" s="132"/>
      <c r="G376" s="132"/>
    </row>
    <row r="377" spans="1:7" x14ac:dyDescent="0.25">
      <c r="A377" s="131"/>
      <c r="F377" s="132"/>
      <c r="G377" s="132"/>
    </row>
    <row r="378" spans="1:7" x14ac:dyDescent="0.25">
      <c r="A378" s="131"/>
      <c r="F378" s="132"/>
      <c r="G378" s="132"/>
    </row>
    <row r="379" spans="1:7" x14ac:dyDescent="0.25">
      <c r="A379" s="131"/>
      <c r="F379" s="132"/>
      <c r="G379" s="132"/>
    </row>
    <row r="380" spans="1:7" x14ac:dyDescent="0.25">
      <c r="A380" s="131"/>
      <c r="F380" s="132"/>
      <c r="G380" s="132"/>
    </row>
    <row r="381" spans="1:7" x14ac:dyDescent="0.25">
      <c r="A381" s="131"/>
      <c r="F381" s="132"/>
      <c r="G381" s="132"/>
    </row>
    <row r="382" spans="1:7" x14ac:dyDescent="0.25">
      <c r="A382" s="131"/>
      <c r="F382" s="132"/>
      <c r="G382" s="132"/>
    </row>
    <row r="383" spans="1:7" x14ac:dyDescent="0.25">
      <c r="A383" s="131"/>
      <c r="F383" s="132"/>
      <c r="G383" s="132"/>
    </row>
    <row r="384" spans="1:7" x14ac:dyDescent="0.25">
      <c r="A384" s="131"/>
      <c r="F384" s="132"/>
      <c r="G384" s="132"/>
    </row>
    <row r="385" spans="1:7" x14ac:dyDescent="0.25">
      <c r="A385" s="131"/>
      <c r="F385" s="132"/>
      <c r="G385" s="132"/>
    </row>
    <row r="386" spans="1:7" x14ac:dyDescent="0.25">
      <c r="A386" s="131"/>
      <c r="F386" s="132"/>
      <c r="G386" s="132"/>
    </row>
    <row r="387" spans="1:7" x14ac:dyDescent="0.25">
      <c r="A387" s="131"/>
      <c r="F387" s="132"/>
      <c r="G387" s="132"/>
    </row>
    <row r="388" spans="1:7" x14ac:dyDescent="0.25">
      <c r="A388" s="131"/>
      <c r="F388" s="132"/>
      <c r="G388" s="132"/>
    </row>
    <row r="389" spans="1:7" x14ac:dyDescent="0.25">
      <c r="A389" s="131"/>
      <c r="F389" s="132"/>
      <c r="G389" s="132"/>
    </row>
    <row r="390" spans="1:7" x14ac:dyDescent="0.25">
      <c r="A390" s="131"/>
      <c r="F390" s="132"/>
      <c r="G390" s="132"/>
    </row>
    <row r="391" spans="1:7" x14ac:dyDescent="0.25">
      <c r="A391" s="131"/>
      <c r="F391" s="132"/>
      <c r="G391" s="132"/>
    </row>
    <row r="392" spans="1:7" x14ac:dyDescent="0.25">
      <c r="A392" s="131"/>
      <c r="F392" s="132"/>
      <c r="G392" s="132"/>
    </row>
    <row r="393" spans="1:7" x14ac:dyDescent="0.25">
      <c r="A393" s="131"/>
      <c r="F393" s="132"/>
      <c r="G393" s="132"/>
    </row>
    <row r="394" spans="1:7" x14ac:dyDescent="0.25">
      <c r="A394" s="131"/>
      <c r="F394" s="132"/>
      <c r="G394" s="132"/>
    </row>
    <row r="395" spans="1:7" x14ac:dyDescent="0.25">
      <c r="A395" s="131"/>
      <c r="F395" s="132"/>
      <c r="G395" s="132"/>
    </row>
    <row r="396" spans="1:7" x14ac:dyDescent="0.25">
      <c r="A396" s="131"/>
      <c r="F396" s="132"/>
      <c r="G396" s="132"/>
    </row>
    <row r="397" spans="1:7" x14ac:dyDescent="0.25">
      <c r="A397" s="131"/>
      <c r="F397" s="132"/>
      <c r="G397" s="132"/>
    </row>
    <row r="398" spans="1:7" x14ac:dyDescent="0.25">
      <c r="A398" s="131"/>
      <c r="F398" s="132"/>
      <c r="G398" s="132"/>
    </row>
    <row r="399" spans="1:7" x14ac:dyDescent="0.25">
      <c r="A399" s="131"/>
      <c r="F399" s="132"/>
      <c r="G399" s="132"/>
    </row>
    <row r="400" spans="1:7" x14ac:dyDescent="0.25">
      <c r="A400" s="131"/>
      <c r="F400" s="132"/>
      <c r="G400" s="132"/>
    </row>
    <row r="401" spans="1:7" x14ac:dyDescent="0.25">
      <c r="A401" s="131"/>
      <c r="F401" s="132"/>
      <c r="G401" s="132"/>
    </row>
    <row r="402" spans="1:7" x14ac:dyDescent="0.25">
      <c r="A402" s="131"/>
      <c r="F402" s="132"/>
      <c r="G402" s="132"/>
    </row>
    <row r="403" spans="1:7" x14ac:dyDescent="0.25">
      <c r="A403" s="131"/>
      <c r="F403" s="132"/>
      <c r="G403" s="132"/>
    </row>
    <row r="404" spans="1:7" x14ac:dyDescent="0.25">
      <c r="A404" s="131"/>
      <c r="F404" s="132"/>
      <c r="G404" s="132"/>
    </row>
    <row r="405" spans="1:7" x14ac:dyDescent="0.25">
      <c r="A405" s="131"/>
      <c r="F405" s="132"/>
      <c r="G405" s="132"/>
    </row>
    <row r="406" spans="1:7" x14ac:dyDescent="0.25">
      <c r="A406" s="131"/>
      <c r="F406" s="132"/>
      <c r="G406" s="132"/>
    </row>
    <row r="407" spans="1:7" x14ac:dyDescent="0.25">
      <c r="A407" s="131"/>
      <c r="F407" s="132"/>
      <c r="G407" s="132"/>
    </row>
    <row r="408" spans="1:7" x14ac:dyDescent="0.25">
      <c r="A408" s="131"/>
      <c r="F408" s="132"/>
      <c r="G408" s="132"/>
    </row>
    <row r="409" spans="1:7" x14ac:dyDescent="0.25">
      <c r="A409" s="131"/>
      <c r="F409" s="132"/>
      <c r="G409" s="132"/>
    </row>
    <row r="410" spans="1:7" x14ac:dyDescent="0.25">
      <c r="A410" s="131"/>
      <c r="F410" s="132"/>
      <c r="G410" s="132"/>
    </row>
    <row r="411" spans="1:7" x14ac:dyDescent="0.25">
      <c r="A411" s="131"/>
      <c r="F411" s="132"/>
      <c r="G411" s="132"/>
    </row>
    <row r="412" spans="1:7" x14ac:dyDescent="0.25">
      <c r="A412" s="131"/>
      <c r="F412" s="132"/>
      <c r="G412" s="132"/>
    </row>
    <row r="413" spans="1:7" x14ac:dyDescent="0.25">
      <c r="A413" s="131"/>
      <c r="F413" s="132"/>
      <c r="G413" s="132"/>
    </row>
    <row r="414" spans="1:7" x14ac:dyDescent="0.25">
      <c r="A414" s="131"/>
      <c r="F414" s="132"/>
      <c r="G414" s="132"/>
    </row>
    <row r="415" spans="1:7" x14ac:dyDescent="0.25">
      <c r="A415" s="131"/>
      <c r="F415" s="132"/>
      <c r="G415" s="132"/>
    </row>
    <row r="416" spans="1:7" x14ac:dyDescent="0.25">
      <c r="A416" s="131"/>
      <c r="F416" s="132"/>
      <c r="G416" s="132"/>
    </row>
    <row r="417" spans="1:7" x14ac:dyDescent="0.25">
      <c r="A417" s="131"/>
      <c r="F417" s="132"/>
      <c r="G417" s="132"/>
    </row>
    <row r="418" spans="1:7" x14ac:dyDescent="0.25">
      <c r="A418" s="131"/>
      <c r="F418" s="132"/>
      <c r="G418" s="132"/>
    </row>
    <row r="419" spans="1:7" x14ac:dyDescent="0.25">
      <c r="A419" s="131"/>
      <c r="F419" s="132"/>
      <c r="G419" s="132"/>
    </row>
    <row r="420" spans="1:7" x14ac:dyDescent="0.25">
      <c r="A420" s="131"/>
      <c r="F420" s="132"/>
      <c r="G420" s="132"/>
    </row>
    <row r="421" spans="1:7" x14ac:dyDescent="0.25">
      <c r="A421" s="131"/>
      <c r="F421" s="132"/>
      <c r="G421" s="132"/>
    </row>
    <row r="422" spans="1:7" x14ac:dyDescent="0.25">
      <c r="A422" s="131"/>
      <c r="F422" s="132"/>
      <c r="G422" s="132"/>
    </row>
    <row r="423" spans="1:7" x14ac:dyDescent="0.25">
      <c r="A423" s="131"/>
      <c r="F423" s="132"/>
      <c r="G423" s="132"/>
    </row>
    <row r="424" spans="1:7" x14ac:dyDescent="0.25">
      <c r="A424" s="131"/>
      <c r="F424" s="132"/>
      <c r="G424" s="132"/>
    </row>
    <row r="425" spans="1:7" x14ac:dyDescent="0.25">
      <c r="A425" s="131"/>
      <c r="F425" s="132"/>
      <c r="G425" s="132"/>
    </row>
    <row r="426" spans="1:7" x14ac:dyDescent="0.25">
      <c r="A426" s="131"/>
      <c r="F426" s="132"/>
      <c r="G426" s="132"/>
    </row>
    <row r="427" spans="1:7" x14ac:dyDescent="0.25">
      <c r="A427" s="131"/>
      <c r="F427" s="132"/>
      <c r="G427" s="132"/>
    </row>
    <row r="428" spans="1:7" x14ac:dyDescent="0.25">
      <c r="A428" s="131"/>
      <c r="F428" s="132"/>
      <c r="G428" s="132"/>
    </row>
    <row r="429" spans="1:7" x14ac:dyDescent="0.25">
      <c r="A429" s="131"/>
      <c r="F429" s="132"/>
      <c r="G429" s="132"/>
    </row>
    <row r="430" spans="1:7" x14ac:dyDescent="0.25">
      <c r="A430" s="131"/>
      <c r="F430" s="132"/>
      <c r="G430" s="132"/>
    </row>
    <row r="431" spans="1:7" x14ac:dyDescent="0.25">
      <c r="A431" s="131"/>
      <c r="F431" s="132"/>
      <c r="G431" s="132"/>
    </row>
    <row r="432" spans="1:7" x14ac:dyDescent="0.25">
      <c r="A432" s="131"/>
      <c r="F432" s="132"/>
      <c r="G432" s="132"/>
    </row>
    <row r="433" spans="1:7" x14ac:dyDescent="0.25">
      <c r="A433" s="131"/>
      <c r="F433" s="132"/>
      <c r="G433" s="132"/>
    </row>
    <row r="434" spans="1:7" x14ac:dyDescent="0.25">
      <c r="A434" s="131"/>
      <c r="F434" s="132"/>
      <c r="G434" s="132"/>
    </row>
    <row r="435" spans="1:7" x14ac:dyDescent="0.25">
      <c r="A435" s="131"/>
      <c r="F435" s="132"/>
      <c r="G435" s="132"/>
    </row>
    <row r="436" spans="1:7" x14ac:dyDescent="0.25">
      <c r="A436" s="131"/>
      <c r="F436" s="132"/>
      <c r="G436" s="132"/>
    </row>
    <row r="437" spans="1:7" x14ac:dyDescent="0.25">
      <c r="A437" s="131"/>
      <c r="F437" s="132"/>
      <c r="G437" s="132"/>
    </row>
    <row r="438" spans="1:7" x14ac:dyDescent="0.25">
      <c r="A438" s="131"/>
      <c r="F438" s="132"/>
      <c r="G438" s="132"/>
    </row>
    <row r="439" spans="1:7" x14ac:dyDescent="0.25">
      <c r="A439" s="131"/>
      <c r="F439" s="132"/>
      <c r="G439" s="132"/>
    </row>
    <row r="440" spans="1:7" x14ac:dyDescent="0.25">
      <c r="A440" s="131"/>
      <c r="F440" s="132"/>
      <c r="G440" s="132"/>
    </row>
    <row r="441" spans="1:7" x14ac:dyDescent="0.25">
      <c r="A441" s="131"/>
      <c r="F441" s="132"/>
      <c r="G441" s="132"/>
    </row>
    <row r="442" spans="1:7" x14ac:dyDescent="0.25">
      <c r="A442" s="131"/>
      <c r="F442" s="132"/>
      <c r="G442" s="132"/>
    </row>
    <row r="443" spans="1:7" x14ac:dyDescent="0.25">
      <c r="A443" s="131"/>
      <c r="F443" s="132"/>
      <c r="G443" s="132"/>
    </row>
    <row r="444" spans="1:7" x14ac:dyDescent="0.25">
      <c r="A444" s="131"/>
      <c r="F444" s="132"/>
      <c r="G444" s="132"/>
    </row>
    <row r="445" spans="1:7" x14ac:dyDescent="0.25">
      <c r="A445" s="131"/>
      <c r="F445" s="132"/>
      <c r="G445" s="132"/>
    </row>
    <row r="446" spans="1:7" x14ac:dyDescent="0.25">
      <c r="A446" s="131"/>
      <c r="F446" s="132"/>
      <c r="G446" s="132"/>
    </row>
    <row r="447" spans="1:7" x14ac:dyDescent="0.25">
      <c r="A447" s="131"/>
      <c r="F447" s="132"/>
      <c r="G447" s="132"/>
    </row>
    <row r="448" spans="1:7" x14ac:dyDescent="0.25">
      <c r="A448" s="131"/>
      <c r="F448" s="132"/>
      <c r="G448" s="132"/>
    </row>
    <row r="449" spans="1:7" x14ac:dyDescent="0.25">
      <c r="A449" s="131"/>
      <c r="F449" s="132"/>
      <c r="G449" s="132"/>
    </row>
    <row r="450" spans="1:7" x14ac:dyDescent="0.25">
      <c r="A450" s="131"/>
      <c r="F450" s="132"/>
      <c r="G450" s="132"/>
    </row>
    <row r="451" spans="1:7" x14ac:dyDescent="0.25">
      <c r="A451" s="131"/>
      <c r="F451" s="132"/>
      <c r="G451" s="132"/>
    </row>
    <row r="452" spans="1:7" x14ac:dyDescent="0.25">
      <c r="A452" s="131"/>
      <c r="F452" s="132"/>
      <c r="G452" s="132"/>
    </row>
    <row r="453" spans="1:7" x14ac:dyDescent="0.25">
      <c r="A453" s="131"/>
      <c r="F453" s="132"/>
      <c r="G453" s="132"/>
    </row>
    <row r="454" spans="1:7" x14ac:dyDescent="0.25">
      <c r="A454" s="131"/>
      <c r="F454" s="132"/>
      <c r="G454" s="132"/>
    </row>
    <row r="455" spans="1:7" x14ac:dyDescent="0.25">
      <c r="A455" s="131"/>
      <c r="F455" s="132"/>
      <c r="G455" s="132"/>
    </row>
    <row r="456" spans="1:7" x14ac:dyDescent="0.25">
      <c r="A456" s="131"/>
      <c r="F456" s="132"/>
      <c r="G456" s="132"/>
    </row>
    <row r="457" spans="1:7" x14ac:dyDescent="0.25">
      <c r="A457" s="131"/>
      <c r="F457" s="132"/>
      <c r="G457" s="132"/>
    </row>
    <row r="458" spans="1:7" x14ac:dyDescent="0.25">
      <c r="A458" s="131"/>
      <c r="F458" s="132"/>
      <c r="G458" s="132"/>
    </row>
    <row r="459" spans="1:7" x14ac:dyDescent="0.25">
      <c r="A459" s="131"/>
      <c r="F459" s="132"/>
      <c r="G459" s="132"/>
    </row>
    <row r="460" spans="1:7" x14ac:dyDescent="0.25">
      <c r="A460" s="131"/>
      <c r="F460" s="132"/>
      <c r="G460" s="132"/>
    </row>
    <row r="461" spans="1:7" x14ac:dyDescent="0.25">
      <c r="A461" s="131"/>
      <c r="F461" s="132"/>
      <c r="G461" s="132"/>
    </row>
    <row r="462" spans="1:7" x14ac:dyDescent="0.25">
      <c r="A462" s="131"/>
      <c r="F462" s="132"/>
      <c r="G462" s="132"/>
    </row>
    <row r="463" spans="1:7" x14ac:dyDescent="0.25">
      <c r="A463" s="131"/>
      <c r="F463" s="132"/>
      <c r="G463" s="132"/>
    </row>
    <row r="464" spans="1:7" x14ac:dyDescent="0.25">
      <c r="A464" s="131"/>
      <c r="F464" s="132"/>
      <c r="G464" s="132"/>
    </row>
    <row r="465" spans="1:7" x14ac:dyDescent="0.25">
      <c r="A465" s="131"/>
      <c r="F465" s="132"/>
      <c r="G465" s="132"/>
    </row>
    <row r="466" spans="1:7" x14ac:dyDescent="0.25">
      <c r="A466" s="131"/>
      <c r="F466" s="132"/>
      <c r="G466" s="132"/>
    </row>
    <row r="467" spans="1:7" x14ac:dyDescent="0.25">
      <c r="A467" s="131"/>
      <c r="F467" s="132"/>
      <c r="G467" s="132"/>
    </row>
    <row r="468" spans="1:7" x14ac:dyDescent="0.25">
      <c r="A468" s="131"/>
      <c r="F468" s="132"/>
      <c r="G468" s="132"/>
    </row>
    <row r="469" spans="1:7" x14ac:dyDescent="0.25">
      <c r="A469" s="131"/>
      <c r="F469" s="132"/>
      <c r="G469" s="132"/>
    </row>
    <row r="470" spans="1:7" x14ac:dyDescent="0.25">
      <c r="A470" s="131"/>
      <c r="F470" s="132"/>
      <c r="G470" s="132"/>
    </row>
    <row r="471" spans="1:7" x14ac:dyDescent="0.25">
      <c r="A471" s="131"/>
      <c r="F471" s="132"/>
      <c r="G471" s="132"/>
    </row>
    <row r="472" spans="1:7" x14ac:dyDescent="0.25">
      <c r="A472" s="131"/>
      <c r="F472" s="132"/>
      <c r="G472" s="132"/>
    </row>
    <row r="473" spans="1:7" x14ac:dyDescent="0.25">
      <c r="A473" s="131"/>
      <c r="F473" s="132"/>
      <c r="G473" s="132"/>
    </row>
    <row r="474" spans="1:7" x14ac:dyDescent="0.25">
      <c r="A474" s="131"/>
      <c r="F474" s="132"/>
      <c r="G474" s="132"/>
    </row>
    <row r="475" spans="1:7" x14ac:dyDescent="0.25">
      <c r="A475" s="131"/>
      <c r="F475" s="132"/>
      <c r="G475" s="132"/>
    </row>
    <row r="476" spans="1:7" x14ac:dyDescent="0.25">
      <c r="A476" s="131"/>
      <c r="F476" s="132"/>
      <c r="G476" s="132"/>
    </row>
    <row r="477" spans="1:7" x14ac:dyDescent="0.25">
      <c r="A477" s="131"/>
      <c r="F477" s="132"/>
      <c r="G477" s="132"/>
    </row>
    <row r="478" spans="1:7" x14ac:dyDescent="0.25">
      <c r="A478" s="131"/>
      <c r="F478" s="132"/>
      <c r="G478" s="132"/>
    </row>
    <row r="479" spans="1:7" x14ac:dyDescent="0.25">
      <c r="A479" s="131"/>
      <c r="F479" s="132"/>
      <c r="G479" s="132"/>
    </row>
    <row r="480" spans="1:7" x14ac:dyDescent="0.25">
      <c r="A480" s="131"/>
      <c r="F480" s="132"/>
      <c r="G480" s="132"/>
    </row>
    <row r="481" spans="1:7" x14ac:dyDescent="0.25">
      <c r="A481" s="131"/>
      <c r="F481" s="132"/>
      <c r="G481" s="132"/>
    </row>
    <row r="482" spans="1:7" x14ac:dyDescent="0.25">
      <c r="A482" s="131"/>
      <c r="F482" s="132"/>
      <c r="G482" s="132"/>
    </row>
    <row r="483" spans="1:7" x14ac:dyDescent="0.25">
      <c r="A483" s="131"/>
      <c r="F483" s="132"/>
      <c r="G483" s="132"/>
    </row>
    <row r="484" spans="1:7" x14ac:dyDescent="0.25">
      <c r="A484" s="131"/>
      <c r="F484" s="132"/>
      <c r="G484" s="132"/>
    </row>
    <row r="485" spans="1:7" x14ac:dyDescent="0.25">
      <c r="A485" s="131"/>
      <c r="F485" s="132"/>
      <c r="G485" s="132"/>
    </row>
    <row r="486" spans="1:7" x14ac:dyDescent="0.25">
      <c r="A486" s="131"/>
      <c r="F486" s="132"/>
      <c r="G486" s="132"/>
    </row>
    <row r="487" spans="1:7" x14ac:dyDescent="0.25">
      <c r="A487" s="131"/>
      <c r="F487" s="132"/>
      <c r="G487" s="132"/>
    </row>
    <row r="488" spans="1:7" x14ac:dyDescent="0.25">
      <c r="A488" s="131"/>
      <c r="F488" s="132"/>
      <c r="G488" s="132"/>
    </row>
    <row r="489" spans="1:7" x14ac:dyDescent="0.25">
      <c r="A489" s="131"/>
      <c r="F489" s="132"/>
      <c r="G489" s="132"/>
    </row>
    <row r="490" spans="1:7" x14ac:dyDescent="0.25">
      <c r="A490" s="131"/>
      <c r="F490" s="132"/>
      <c r="G490" s="132"/>
    </row>
    <row r="491" spans="1:7" x14ac:dyDescent="0.25">
      <c r="A491" s="131"/>
      <c r="F491" s="132"/>
      <c r="G491" s="132"/>
    </row>
    <row r="492" spans="1:7" x14ac:dyDescent="0.25">
      <c r="A492" s="131"/>
      <c r="F492" s="132"/>
      <c r="G492" s="132"/>
    </row>
    <row r="493" spans="1:7" x14ac:dyDescent="0.25">
      <c r="A493" s="131"/>
      <c r="F493" s="132"/>
      <c r="G493" s="132"/>
    </row>
    <row r="494" spans="1:7" x14ac:dyDescent="0.25">
      <c r="A494" s="131"/>
      <c r="F494" s="132"/>
      <c r="G494" s="132"/>
    </row>
    <row r="495" spans="1:7" x14ac:dyDescent="0.25">
      <c r="A495" s="131"/>
      <c r="F495" s="132"/>
      <c r="G495" s="132"/>
    </row>
    <row r="496" spans="1:7" x14ac:dyDescent="0.25">
      <c r="A496" s="131"/>
      <c r="F496" s="132"/>
      <c r="G496" s="132"/>
    </row>
    <row r="497" spans="1:7" x14ac:dyDescent="0.25">
      <c r="A497" s="131"/>
      <c r="F497" s="132"/>
      <c r="G497" s="132"/>
    </row>
    <row r="498" spans="1:7" x14ac:dyDescent="0.25">
      <c r="A498" s="131"/>
      <c r="F498" s="132"/>
      <c r="G498" s="132"/>
    </row>
    <row r="499" spans="1:7" x14ac:dyDescent="0.25">
      <c r="A499" s="131"/>
      <c r="F499" s="132"/>
      <c r="G499" s="132"/>
    </row>
    <row r="500" spans="1:7" x14ac:dyDescent="0.25">
      <c r="A500" s="131"/>
      <c r="F500" s="132"/>
      <c r="G500" s="132"/>
    </row>
    <row r="501" spans="1:7" x14ac:dyDescent="0.25">
      <c r="A501" s="131"/>
      <c r="F501" s="132"/>
      <c r="G501" s="132"/>
    </row>
    <row r="502" spans="1:7" x14ac:dyDescent="0.25">
      <c r="A502" s="131"/>
      <c r="F502" s="132"/>
      <c r="G502" s="132"/>
    </row>
    <row r="503" spans="1:7" x14ac:dyDescent="0.25">
      <c r="A503" s="131"/>
      <c r="F503" s="132"/>
      <c r="G503" s="132"/>
    </row>
    <row r="504" spans="1:7" x14ac:dyDescent="0.25">
      <c r="A504" s="131"/>
      <c r="F504" s="132"/>
      <c r="G504" s="132"/>
    </row>
    <row r="505" spans="1:7" x14ac:dyDescent="0.25">
      <c r="A505" s="131"/>
      <c r="F505" s="132"/>
      <c r="G505" s="132"/>
    </row>
    <row r="506" spans="1:7" x14ac:dyDescent="0.25">
      <c r="A506" s="131"/>
      <c r="F506" s="132"/>
      <c r="G506" s="132"/>
    </row>
    <row r="507" spans="1:7" x14ac:dyDescent="0.25">
      <c r="A507" s="131"/>
      <c r="F507" s="132"/>
      <c r="G507" s="132"/>
    </row>
    <row r="508" spans="1:7" x14ac:dyDescent="0.25">
      <c r="A508" s="131"/>
      <c r="F508" s="132"/>
      <c r="G508" s="132"/>
    </row>
    <row r="509" spans="1:7" x14ac:dyDescent="0.25">
      <c r="A509" s="131"/>
      <c r="F509" s="132"/>
      <c r="G509" s="132"/>
    </row>
    <row r="510" spans="1:7" x14ac:dyDescent="0.25">
      <c r="A510" s="131"/>
      <c r="F510" s="132"/>
      <c r="G510" s="132"/>
    </row>
    <row r="511" spans="1:7" x14ac:dyDescent="0.25">
      <c r="A511" s="131"/>
      <c r="F511" s="132"/>
      <c r="G511" s="132"/>
    </row>
    <row r="512" spans="1:7" x14ac:dyDescent="0.25">
      <c r="A512" s="131"/>
      <c r="F512" s="132"/>
      <c r="G512" s="132"/>
    </row>
    <row r="513" spans="1:7" x14ac:dyDescent="0.25">
      <c r="A513" s="131"/>
      <c r="F513" s="132"/>
      <c r="G513" s="132"/>
    </row>
    <row r="514" spans="1:7" x14ac:dyDescent="0.25">
      <c r="A514" s="131"/>
      <c r="F514" s="132"/>
      <c r="G514" s="132"/>
    </row>
    <row r="515" spans="1:7" x14ac:dyDescent="0.25">
      <c r="A515" s="131"/>
      <c r="F515" s="132"/>
      <c r="G515" s="132"/>
    </row>
    <row r="516" spans="1:7" x14ac:dyDescent="0.25">
      <c r="A516" s="131"/>
      <c r="F516" s="132"/>
      <c r="G516" s="132"/>
    </row>
    <row r="517" spans="1:7" x14ac:dyDescent="0.25">
      <c r="A517" s="131"/>
      <c r="F517" s="132"/>
      <c r="G517" s="132"/>
    </row>
    <row r="518" spans="1:7" x14ac:dyDescent="0.25">
      <c r="A518" s="131"/>
      <c r="F518" s="132"/>
      <c r="G518" s="132"/>
    </row>
    <row r="519" spans="1:7" x14ac:dyDescent="0.25">
      <c r="A519" s="131"/>
      <c r="F519" s="132"/>
      <c r="G519" s="132"/>
    </row>
    <row r="520" spans="1:7" x14ac:dyDescent="0.25">
      <c r="A520" s="131"/>
      <c r="F520" s="132"/>
      <c r="G520" s="132"/>
    </row>
    <row r="521" spans="1:7" x14ac:dyDescent="0.25">
      <c r="A521" s="131"/>
      <c r="F521" s="132"/>
      <c r="G521" s="132"/>
    </row>
    <row r="522" spans="1:7" x14ac:dyDescent="0.25">
      <c r="A522" s="131"/>
      <c r="F522" s="132"/>
      <c r="G522" s="132"/>
    </row>
    <row r="523" spans="1:7" x14ac:dyDescent="0.25">
      <c r="A523" s="131"/>
      <c r="F523" s="132"/>
      <c r="G523" s="132"/>
    </row>
    <row r="524" spans="1:7" x14ac:dyDescent="0.25">
      <c r="A524" s="131"/>
      <c r="F524" s="132"/>
      <c r="G524" s="132"/>
    </row>
    <row r="525" spans="1:7" x14ac:dyDescent="0.25">
      <c r="A525" s="131"/>
      <c r="F525" s="132"/>
      <c r="G525" s="132"/>
    </row>
    <row r="526" spans="1:7" x14ac:dyDescent="0.25">
      <c r="A526" s="131"/>
      <c r="F526" s="132"/>
      <c r="G526" s="132"/>
    </row>
    <row r="527" spans="1:7" x14ac:dyDescent="0.25">
      <c r="A527" s="131"/>
      <c r="F527" s="132"/>
      <c r="G527" s="132"/>
    </row>
    <row r="528" spans="1:7" x14ac:dyDescent="0.25">
      <c r="A528" s="131"/>
      <c r="F528" s="132"/>
      <c r="G528" s="132"/>
    </row>
    <row r="529" spans="1:7" x14ac:dyDescent="0.25">
      <c r="A529" s="131"/>
      <c r="F529" s="132"/>
      <c r="G529" s="132"/>
    </row>
    <row r="530" spans="1:7" x14ac:dyDescent="0.25">
      <c r="A530" s="131"/>
      <c r="F530" s="132"/>
      <c r="G530" s="132"/>
    </row>
    <row r="531" spans="1:7" x14ac:dyDescent="0.25">
      <c r="A531" s="131"/>
      <c r="F531" s="132"/>
      <c r="G531" s="132"/>
    </row>
    <row r="532" spans="1:7" x14ac:dyDescent="0.25">
      <c r="A532" s="131"/>
      <c r="F532" s="132"/>
      <c r="G532" s="132"/>
    </row>
    <row r="533" spans="1:7" x14ac:dyDescent="0.25">
      <c r="A533" s="131"/>
      <c r="F533" s="132"/>
      <c r="G533" s="132"/>
    </row>
    <row r="534" spans="1:7" x14ac:dyDescent="0.25">
      <c r="A534" s="131"/>
      <c r="F534" s="132"/>
      <c r="G534" s="132"/>
    </row>
    <row r="535" spans="1:7" x14ac:dyDescent="0.25">
      <c r="A535" s="131"/>
      <c r="F535" s="132"/>
      <c r="G535" s="132"/>
    </row>
    <row r="536" spans="1:7" x14ac:dyDescent="0.25">
      <c r="A536" s="131"/>
      <c r="F536" s="132"/>
      <c r="G536" s="132"/>
    </row>
    <row r="537" spans="1:7" x14ac:dyDescent="0.25">
      <c r="A537" s="131"/>
      <c r="F537" s="132"/>
      <c r="G537" s="132"/>
    </row>
    <row r="538" spans="1:7" x14ac:dyDescent="0.25">
      <c r="A538" s="131"/>
      <c r="F538" s="132"/>
      <c r="G538" s="132"/>
    </row>
    <row r="539" spans="1:7" x14ac:dyDescent="0.25">
      <c r="A539" s="131"/>
      <c r="F539" s="132"/>
      <c r="G539" s="132"/>
    </row>
    <row r="540" spans="1:7" x14ac:dyDescent="0.25">
      <c r="A540" s="131"/>
      <c r="F540" s="132"/>
      <c r="G540" s="132"/>
    </row>
    <row r="541" spans="1:7" x14ac:dyDescent="0.25">
      <c r="A541" s="131"/>
      <c r="F541" s="132"/>
      <c r="G541" s="132"/>
    </row>
    <row r="542" spans="1:7" x14ac:dyDescent="0.25">
      <c r="A542" s="131"/>
      <c r="F542" s="132"/>
      <c r="G542" s="132"/>
    </row>
    <row r="543" spans="1:7" x14ac:dyDescent="0.25">
      <c r="A543" s="131"/>
      <c r="F543" s="132"/>
      <c r="G543" s="132"/>
    </row>
    <row r="544" spans="1:7" x14ac:dyDescent="0.25">
      <c r="A544" s="131"/>
      <c r="F544" s="132"/>
      <c r="G544" s="132"/>
    </row>
    <row r="545" spans="1:7" x14ac:dyDescent="0.25">
      <c r="A545" s="131"/>
      <c r="F545" s="132"/>
      <c r="G545" s="132"/>
    </row>
    <row r="546" spans="1:7" x14ac:dyDescent="0.25">
      <c r="A546" s="131"/>
      <c r="F546" s="132"/>
      <c r="G546" s="132"/>
    </row>
    <row r="547" spans="1:7" x14ac:dyDescent="0.25">
      <c r="A547" s="131"/>
      <c r="F547" s="132"/>
      <c r="G547" s="132"/>
    </row>
    <row r="548" spans="1:7" x14ac:dyDescent="0.25">
      <c r="A548" s="131"/>
      <c r="F548" s="132"/>
      <c r="G548" s="132"/>
    </row>
    <row r="549" spans="1:7" x14ac:dyDescent="0.25">
      <c r="A549" s="131"/>
      <c r="F549" s="132"/>
      <c r="G549" s="132"/>
    </row>
    <row r="550" spans="1:7" x14ac:dyDescent="0.25">
      <c r="A550" s="131"/>
      <c r="F550" s="132"/>
      <c r="G550" s="132"/>
    </row>
    <row r="551" spans="1:7" x14ac:dyDescent="0.25">
      <c r="A551" s="131"/>
      <c r="F551" s="132"/>
      <c r="G551" s="132"/>
    </row>
    <row r="552" spans="1:7" x14ac:dyDescent="0.25">
      <c r="A552" s="131"/>
      <c r="F552" s="132"/>
      <c r="G552" s="132"/>
    </row>
    <row r="553" spans="1:7" x14ac:dyDescent="0.25">
      <c r="A553" s="131"/>
      <c r="F553" s="132"/>
      <c r="G553" s="132"/>
    </row>
    <row r="554" spans="1:7" x14ac:dyDescent="0.25">
      <c r="A554" s="131"/>
      <c r="F554" s="132"/>
      <c r="G554" s="132"/>
    </row>
    <row r="555" spans="1:7" x14ac:dyDescent="0.25">
      <c r="A555" s="131"/>
      <c r="F555" s="132"/>
      <c r="G555" s="132"/>
    </row>
    <row r="556" spans="1:7" x14ac:dyDescent="0.25">
      <c r="A556" s="131"/>
      <c r="F556" s="132"/>
      <c r="G556" s="132"/>
    </row>
    <row r="557" spans="1:7" x14ac:dyDescent="0.25">
      <c r="A557" s="131"/>
      <c r="F557" s="132"/>
      <c r="G557" s="132"/>
    </row>
    <row r="558" spans="1:7" x14ac:dyDescent="0.25">
      <c r="A558" s="131"/>
      <c r="F558" s="132"/>
      <c r="G558" s="132"/>
    </row>
    <row r="559" spans="1:7" x14ac:dyDescent="0.25">
      <c r="A559" s="131"/>
      <c r="F559" s="132"/>
      <c r="G559" s="132"/>
    </row>
    <row r="560" spans="1:7" x14ac:dyDescent="0.25">
      <c r="A560" s="131"/>
      <c r="F560" s="132"/>
      <c r="G560" s="132"/>
    </row>
    <row r="561" spans="1:7" x14ac:dyDescent="0.25">
      <c r="A561" s="131"/>
      <c r="F561" s="132"/>
      <c r="G561" s="132"/>
    </row>
    <row r="562" spans="1:7" x14ac:dyDescent="0.25">
      <c r="A562" s="131"/>
      <c r="F562" s="132"/>
      <c r="G562" s="132"/>
    </row>
    <row r="563" spans="1:7" x14ac:dyDescent="0.25">
      <c r="A563" s="131"/>
      <c r="F563" s="132"/>
      <c r="G563" s="132"/>
    </row>
    <row r="564" spans="1:7" x14ac:dyDescent="0.25">
      <c r="A564" s="131"/>
      <c r="F564" s="132"/>
      <c r="G564" s="132"/>
    </row>
    <row r="565" spans="1:7" x14ac:dyDescent="0.25">
      <c r="A565" s="131"/>
      <c r="F565" s="132"/>
      <c r="G565" s="132"/>
    </row>
    <row r="566" spans="1:7" x14ac:dyDescent="0.25">
      <c r="A566" s="131"/>
      <c r="F566" s="132"/>
      <c r="G566" s="132"/>
    </row>
    <row r="567" spans="1:7" x14ac:dyDescent="0.25">
      <c r="A567" s="131"/>
      <c r="F567" s="132"/>
      <c r="G567" s="132"/>
    </row>
    <row r="568" spans="1:7" x14ac:dyDescent="0.25">
      <c r="A568" s="131"/>
      <c r="F568" s="132"/>
      <c r="G568" s="132"/>
    </row>
    <row r="569" spans="1:7" x14ac:dyDescent="0.25">
      <c r="A569" s="131"/>
      <c r="F569" s="132"/>
      <c r="G569" s="132"/>
    </row>
    <row r="570" spans="1:7" x14ac:dyDescent="0.25">
      <c r="A570" s="131"/>
      <c r="F570" s="132"/>
      <c r="G570" s="132"/>
    </row>
    <row r="571" spans="1:7" x14ac:dyDescent="0.25">
      <c r="A571" s="131"/>
      <c r="F571" s="132"/>
      <c r="G571" s="132"/>
    </row>
    <row r="572" spans="1:7" x14ac:dyDescent="0.25">
      <c r="A572" s="131"/>
      <c r="F572" s="132"/>
      <c r="G572" s="132"/>
    </row>
    <row r="573" spans="1:7" x14ac:dyDescent="0.25">
      <c r="A573" s="131"/>
      <c r="F573" s="132"/>
      <c r="G573" s="132"/>
    </row>
    <row r="574" spans="1:7" x14ac:dyDescent="0.25">
      <c r="A574" s="131"/>
      <c r="F574" s="132"/>
      <c r="G574" s="132"/>
    </row>
    <row r="575" spans="1:7" x14ac:dyDescent="0.25">
      <c r="A575" s="131"/>
      <c r="F575" s="132"/>
      <c r="G575" s="132"/>
    </row>
    <row r="576" spans="1:7" x14ac:dyDescent="0.25">
      <c r="A576" s="131"/>
      <c r="F576" s="132"/>
      <c r="G576" s="132"/>
    </row>
    <row r="577" spans="1:7" x14ac:dyDescent="0.25">
      <c r="A577" s="131"/>
      <c r="F577" s="132"/>
      <c r="G577" s="132"/>
    </row>
    <row r="578" spans="1:7" x14ac:dyDescent="0.25">
      <c r="A578" s="131"/>
      <c r="F578" s="132"/>
      <c r="G578" s="132"/>
    </row>
    <row r="579" spans="1:7" x14ac:dyDescent="0.25">
      <c r="A579" s="131"/>
      <c r="F579" s="132"/>
      <c r="G579" s="132"/>
    </row>
    <row r="580" spans="1:7" x14ac:dyDescent="0.25">
      <c r="A580" s="131"/>
      <c r="F580" s="132"/>
      <c r="G580" s="132"/>
    </row>
    <row r="581" spans="1:7" x14ac:dyDescent="0.25">
      <c r="A581" s="131"/>
      <c r="F581" s="132"/>
      <c r="G581" s="132"/>
    </row>
    <row r="582" spans="1:7" x14ac:dyDescent="0.25">
      <c r="A582" s="131"/>
      <c r="F582" s="132"/>
      <c r="G582" s="132"/>
    </row>
    <row r="583" spans="1:7" x14ac:dyDescent="0.25">
      <c r="A583" s="131"/>
      <c r="F583" s="132"/>
      <c r="G583" s="132"/>
    </row>
    <row r="584" spans="1:7" x14ac:dyDescent="0.25">
      <c r="A584" s="131"/>
      <c r="F584" s="132"/>
      <c r="G584" s="132"/>
    </row>
    <row r="585" spans="1:7" x14ac:dyDescent="0.25">
      <c r="A585" s="131"/>
      <c r="F585" s="132"/>
      <c r="G585" s="132"/>
    </row>
    <row r="586" spans="1:7" x14ac:dyDescent="0.25">
      <c r="A586" s="131"/>
      <c r="F586" s="132"/>
      <c r="G586" s="132"/>
    </row>
    <row r="587" spans="1:7" x14ac:dyDescent="0.25">
      <c r="A587" s="131"/>
      <c r="F587" s="132"/>
      <c r="G587" s="132"/>
    </row>
    <row r="588" spans="1:7" x14ac:dyDescent="0.25">
      <c r="A588" s="131"/>
      <c r="F588" s="132"/>
      <c r="G588" s="132"/>
    </row>
    <row r="589" spans="1:7" x14ac:dyDescent="0.25">
      <c r="A589" s="131"/>
      <c r="F589" s="132"/>
      <c r="G589" s="132"/>
    </row>
    <row r="590" spans="1:7" x14ac:dyDescent="0.25">
      <c r="A590" s="131"/>
      <c r="F590" s="132"/>
      <c r="G590" s="132"/>
    </row>
    <row r="591" spans="1:7" x14ac:dyDescent="0.25">
      <c r="A591" s="131"/>
      <c r="F591" s="132"/>
      <c r="G591" s="132"/>
    </row>
    <row r="592" spans="1:7" x14ac:dyDescent="0.25">
      <c r="A592" s="131"/>
      <c r="F592" s="132"/>
      <c r="G592" s="132"/>
    </row>
    <row r="593" spans="1:7" x14ac:dyDescent="0.25">
      <c r="A593" s="131"/>
      <c r="F593" s="132"/>
      <c r="G593" s="132"/>
    </row>
    <row r="594" spans="1:7" x14ac:dyDescent="0.25">
      <c r="A594" s="131"/>
      <c r="F594" s="132"/>
      <c r="G594" s="132"/>
    </row>
    <row r="595" spans="1:7" x14ac:dyDescent="0.25">
      <c r="A595" s="131"/>
      <c r="F595" s="132"/>
      <c r="G595" s="132"/>
    </row>
    <row r="596" spans="1:7" x14ac:dyDescent="0.25">
      <c r="A596" s="131"/>
      <c r="F596" s="132"/>
      <c r="G596" s="132"/>
    </row>
    <row r="597" spans="1:7" x14ac:dyDescent="0.25">
      <c r="A597" s="131"/>
      <c r="F597" s="132"/>
      <c r="G597" s="132"/>
    </row>
    <row r="598" spans="1:7" x14ac:dyDescent="0.25">
      <c r="A598" s="131"/>
      <c r="F598" s="132"/>
      <c r="G598" s="132"/>
    </row>
    <row r="599" spans="1:7" x14ac:dyDescent="0.25">
      <c r="A599" s="131"/>
      <c r="F599" s="132"/>
      <c r="G599" s="132"/>
    </row>
    <row r="600" spans="1:7" x14ac:dyDescent="0.25">
      <c r="A600" s="131"/>
      <c r="F600" s="132"/>
      <c r="G600" s="132"/>
    </row>
    <row r="601" spans="1:7" x14ac:dyDescent="0.25">
      <c r="A601" s="131"/>
      <c r="F601" s="132"/>
      <c r="G601" s="132"/>
    </row>
    <row r="602" spans="1:7" x14ac:dyDescent="0.25">
      <c r="A602" s="131"/>
      <c r="F602" s="132"/>
      <c r="G602" s="132"/>
    </row>
    <row r="603" spans="1:7" x14ac:dyDescent="0.25">
      <c r="A603" s="131"/>
      <c r="F603" s="132"/>
      <c r="G603" s="132"/>
    </row>
    <row r="604" spans="1:7" x14ac:dyDescent="0.25">
      <c r="A604" s="131"/>
      <c r="F604" s="132"/>
      <c r="G604" s="132"/>
    </row>
    <row r="605" spans="1:7" x14ac:dyDescent="0.25">
      <c r="A605" s="131"/>
      <c r="F605" s="132"/>
      <c r="G605" s="132"/>
    </row>
    <row r="606" spans="1:7" x14ac:dyDescent="0.25">
      <c r="A606" s="131"/>
      <c r="F606" s="132"/>
      <c r="G606" s="132"/>
    </row>
    <row r="607" spans="1:7" x14ac:dyDescent="0.25">
      <c r="A607" s="131"/>
      <c r="F607" s="132"/>
      <c r="G607" s="132"/>
    </row>
    <row r="608" spans="1:7" x14ac:dyDescent="0.25">
      <c r="A608" s="131"/>
      <c r="F608" s="132"/>
      <c r="G608" s="132"/>
    </row>
    <row r="609" spans="1:7" x14ac:dyDescent="0.25">
      <c r="A609" s="131"/>
      <c r="F609" s="132"/>
      <c r="G609" s="132"/>
    </row>
    <row r="610" spans="1:7" x14ac:dyDescent="0.25">
      <c r="A610" s="131"/>
      <c r="F610" s="132"/>
      <c r="G610" s="132"/>
    </row>
    <row r="611" spans="1:7" x14ac:dyDescent="0.25">
      <c r="A611" s="131"/>
      <c r="F611" s="132"/>
      <c r="G611" s="132"/>
    </row>
    <row r="612" spans="1:7" x14ac:dyDescent="0.25">
      <c r="A612" s="131"/>
      <c r="F612" s="132"/>
      <c r="G612" s="132"/>
    </row>
    <row r="613" spans="1:7" x14ac:dyDescent="0.25">
      <c r="A613" s="131"/>
      <c r="F613" s="132"/>
      <c r="G613" s="132"/>
    </row>
    <row r="614" spans="1:7" x14ac:dyDescent="0.25">
      <c r="A614" s="131"/>
      <c r="F614" s="132"/>
      <c r="G614" s="132"/>
    </row>
    <row r="615" spans="1:7" x14ac:dyDescent="0.25">
      <c r="A615" s="131"/>
      <c r="F615" s="132"/>
      <c r="G615" s="132"/>
    </row>
    <row r="616" spans="1:7" x14ac:dyDescent="0.25">
      <c r="A616" s="131"/>
      <c r="F616" s="132"/>
      <c r="G616" s="132"/>
    </row>
    <row r="617" spans="1:7" x14ac:dyDescent="0.25">
      <c r="A617" s="131"/>
      <c r="F617" s="132"/>
      <c r="G617" s="132"/>
    </row>
    <row r="618" spans="1:7" x14ac:dyDescent="0.25">
      <c r="A618" s="131"/>
      <c r="F618" s="132"/>
      <c r="G618" s="132"/>
    </row>
    <row r="619" spans="1:7" x14ac:dyDescent="0.25">
      <c r="A619" s="131"/>
      <c r="F619" s="132"/>
      <c r="G619" s="132"/>
    </row>
    <row r="620" spans="1:7" x14ac:dyDescent="0.25">
      <c r="A620" s="131"/>
      <c r="F620" s="132"/>
      <c r="G620" s="132"/>
    </row>
    <row r="621" spans="1:7" x14ac:dyDescent="0.25">
      <c r="A621" s="131"/>
      <c r="F621" s="132"/>
      <c r="G621" s="132"/>
    </row>
    <row r="622" spans="1:7" x14ac:dyDescent="0.25">
      <c r="A622" s="131"/>
      <c r="F622" s="132"/>
      <c r="G622" s="132"/>
    </row>
    <row r="623" spans="1:7" x14ac:dyDescent="0.25">
      <c r="A623" s="131"/>
      <c r="F623" s="132"/>
      <c r="G623" s="132"/>
    </row>
    <row r="624" spans="1:7" x14ac:dyDescent="0.25">
      <c r="A624" s="131"/>
      <c r="F624" s="132"/>
      <c r="G624" s="132"/>
    </row>
    <row r="625" spans="1:7" x14ac:dyDescent="0.25">
      <c r="A625" s="131"/>
      <c r="F625" s="132"/>
      <c r="G625" s="132"/>
    </row>
    <row r="626" spans="1:7" x14ac:dyDescent="0.25">
      <c r="A626" s="131"/>
      <c r="F626" s="132"/>
      <c r="G626" s="132"/>
    </row>
    <row r="627" spans="1:7" x14ac:dyDescent="0.25">
      <c r="A627" s="131"/>
      <c r="F627" s="132"/>
      <c r="G627" s="132"/>
    </row>
    <row r="628" spans="1:7" x14ac:dyDescent="0.25">
      <c r="A628" s="131"/>
      <c r="F628" s="132"/>
      <c r="G628" s="132"/>
    </row>
    <row r="629" spans="1:7" x14ac:dyDescent="0.25">
      <c r="A629" s="131"/>
      <c r="F629" s="132"/>
      <c r="G629" s="132"/>
    </row>
    <row r="630" spans="1:7" x14ac:dyDescent="0.25">
      <c r="A630" s="131"/>
      <c r="F630" s="132"/>
      <c r="G630" s="132"/>
    </row>
    <row r="631" spans="1:7" x14ac:dyDescent="0.25">
      <c r="A631" s="131"/>
      <c r="F631" s="132"/>
      <c r="G631" s="132"/>
    </row>
    <row r="632" spans="1:7" x14ac:dyDescent="0.25">
      <c r="A632" s="131"/>
      <c r="F632" s="132"/>
      <c r="G632" s="132"/>
    </row>
    <row r="633" spans="1:7" x14ac:dyDescent="0.25">
      <c r="A633" s="131"/>
      <c r="F633" s="132"/>
      <c r="G633" s="132"/>
    </row>
    <row r="634" spans="1:7" x14ac:dyDescent="0.25">
      <c r="A634" s="131"/>
      <c r="F634" s="132"/>
      <c r="G634" s="132"/>
    </row>
    <row r="635" spans="1:7" x14ac:dyDescent="0.25">
      <c r="A635" s="131"/>
      <c r="F635" s="132"/>
      <c r="G635" s="132"/>
    </row>
    <row r="636" spans="1:7" x14ac:dyDescent="0.25">
      <c r="A636" s="131"/>
      <c r="F636" s="132"/>
      <c r="G636" s="132"/>
    </row>
    <row r="637" spans="1:7" x14ac:dyDescent="0.25">
      <c r="A637" s="131"/>
      <c r="F637" s="132"/>
      <c r="G637" s="132"/>
    </row>
    <row r="638" spans="1:7" x14ac:dyDescent="0.25">
      <c r="A638" s="131"/>
      <c r="F638" s="132"/>
      <c r="G638" s="132"/>
    </row>
    <row r="639" spans="1:7" x14ac:dyDescent="0.25">
      <c r="A639" s="131"/>
      <c r="F639" s="132"/>
      <c r="G639" s="132"/>
    </row>
    <row r="640" spans="1:7" x14ac:dyDescent="0.25">
      <c r="A640" s="131"/>
      <c r="F640" s="132"/>
      <c r="G640" s="132"/>
    </row>
    <row r="641" spans="1:7" x14ac:dyDescent="0.25">
      <c r="A641" s="131"/>
      <c r="F641" s="132"/>
      <c r="G641" s="132"/>
    </row>
    <row r="642" spans="1:7" x14ac:dyDescent="0.25">
      <c r="A642" s="131"/>
      <c r="F642" s="132"/>
      <c r="G642" s="132"/>
    </row>
    <row r="643" spans="1:7" x14ac:dyDescent="0.25">
      <c r="A643" s="131"/>
      <c r="F643" s="132"/>
      <c r="G643" s="132"/>
    </row>
    <row r="644" spans="1:7" x14ac:dyDescent="0.25">
      <c r="A644" s="131"/>
      <c r="F644" s="132"/>
      <c r="G644" s="132"/>
    </row>
    <row r="645" spans="1:7" x14ac:dyDescent="0.25">
      <c r="A645" s="131"/>
      <c r="F645" s="132"/>
      <c r="G645" s="132"/>
    </row>
    <row r="646" spans="1:7" x14ac:dyDescent="0.25">
      <c r="A646" s="131"/>
      <c r="F646" s="132"/>
      <c r="G646" s="132"/>
    </row>
    <row r="647" spans="1:7" x14ac:dyDescent="0.25">
      <c r="A647" s="131"/>
      <c r="F647" s="132"/>
      <c r="G647" s="132"/>
    </row>
    <row r="648" spans="1:7" x14ac:dyDescent="0.25">
      <c r="A648" s="131"/>
      <c r="F648" s="132"/>
      <c r="G648" s="132"/>
    </row>
    <row r="649" spans="1:7" x14ac:dyDescent="0.25">
      <c r="A649" s="131"/>
      <c r="F649" s="132"/>
      <c r="G649" s="132"/>
    </row>
    <row r="650" spans="1:7" x14ac:dyDescent="0.25">
      <c r="A650" s="131"/>
      <c r="F650" s="132"/>
      <c r="G650" s="132"/>
    </row>
    <row r="651" spans="1:7" x14ac:dyDescent="0.25">
      <c r="A651" s="131"/>
      <c r="F651" s="132"/>
      <c r="G651" s="132"/>
    </row>
    <row r="652" spans="1:7" x14ac:dyDescent="0.25">
      <c r="A652" s="131"/>
      <c r="F652" s="132"/>
      <c r="G652" s="132"/>
    </row>
    <row r="653" spans="1:7" x14ac:dyDescent="0.25">
      <c r="A653" s="131"/>
      <c r="F653" s="132"/>
      <c r="G653" s="132"/>
    </row>
    <row r="654" spans="1:7" x14ac:dyDescent="0.25">
      <c r="A654" s="131"/>
      <c r="F654" s="132"/>
      <c r="G654" s="132"/>
    </row>
    <row r="655" spans="1:7" x14ac:dyDescent="0.25">
      <c r="A655" s="131"/>
      <c r="F655" s="132"/>
      <c r="G655" s="132"/>
    </row>
    <row r="656" spans="1:7" x14ac:dyDescent="0.25">
      <c r="A656" s="131"/>
      <c r="F656" s="132"/>
      <c r="G656" s="132"/>
    </row>
    <row r="657" spans="1:7" x14ac:dyDescent="0.25">
      <c r="A657" s="131"/>
      <c r="F657" s="132"/>
      <c r="G657" s="132"/>
    </row>
    <row r="658" spans="1:7" x14ac:dyDescent="0.25">
      <c r="A658" s="131"/>
      <c r="F658" s="132"/>
      <c r="G658" s="132"/>
    </row>
    <row r="659" spans="1:7" x14ac:dyDescent="0.25">
      <c r="A659" s="131"/>
      <c r="F659" s="132"/>
      <c r="G659" s="132"/>
    </row>
    <row r="660" spans="1:7" x14ac:dyDescent="0.25">
      <c r="A660" s="131"/>
      <c r="F660" s="132"/>
      <c r="G660" s="132"/>
    </row>
    <row r="661" spans="1:7" x14ac:dyDescent="0.25">
      <c r="A661" s="131"/>
      <c r="F661" s="132"/>
      <c r="G661" s="132"/>
    </row>
    <row r="662" spans="1:7" x14ac:dyDescent="0.25">
      <c r="A662" s="131"/>
      <c r="F662" s="132"/>
      <c r="G662" s="132"/>
    </row>
    <row r="663" spans="1:7" x14ac:dyDescent="0.25">
      <c r="A663" s="131"/>
      <c r="F663" s="132"/>
      <c r="G663" s="132"/>
    </row>
    <row r="664" spans="1:7" x14ac:dyDescent="0.25">
      <c r="A664" s="131"/>
      <c r="F664" s="132"/>
      <c r="G664" s="132"/>
    </row>
    <row r="665" spans="1:7" x14ac:dyDescent="0.25">
      <c r="A665" s="131"/>
      <c r="F665" s="132"/>
      <c r="G665" s="132"/>
    </row>
    <row r="666" spans="1:7" x14ac:dyDescent="0.25">
      <c r="A666" s="131"/>
      <c r="F666" s="132"/>
      <c r="G666" s="132"/>
    </row>
    <row r="667" spans="1:7" x14ac:dyDescent="0.25">
      <c r="A667" s="131"/>
      <c r="F667" s="132"/>
      <c r="G667" s="132"/>
    </row>
    <row r="668" spans="1:7" x14ac:dyDescent="0.25">
      <c r="A668" s="131"/>
      <c r="F668" s="132"/>
      <c r="G668" s="132"/>
    </row>
    <row r="669" spans="1:7" x14ac:dyDescent="0.25">
      <c r="A669" s="131"/>
      <c r="F669" s="132"/>
      <c r="G669" s="132"/>
    </row>
    <row r="670" spans="1:7" x14ac:dyDescent="0.25">
      <c r="A670" s="131"/>
      <c r="F670" s="132"/>
      <c r="G670" s="132"/>
    </row>
    <row r="671" spans="1:7" x14ac:dyDescent="0.25">
      <c r="A671" s="131"/>
      <c r="F671" s="132"/>
      <c r="G671" s="132"/>
    </row>
    <row r="672" spans="1:7" x14ac:dyDescent="0.25">
      <c r="A672" s="131"/>
      <c r="F672" s="132"/>
      <c r="G672" s="132"/>
    </row>
    <row r="673" spans="1:7" x14ac:dyDescent="0.25">
      <c r="A673" s="131"/>
      <c r="F673" s="132"/>
      <c r="G673" s="132"/>
    </row>
    <row r="674" spans="1:7" x14ac:dyDescent="0.25">
      <c r="A674" s="131"/>
      <c r="F674" s="132"/>
      <c r="G674" s="132"/>
    </row>
    <row r="675" spans="1:7" x14ac:dyDescent="0.25">
      <c r="A675" s="131"/>
      <c r="F675" s="132"/>
      <c r="G675" s="132"/>
    </row>
    <row r="676" spans="1:7" x14ac:dyDescent="0.25">
      <c r="A676" s="131"/>
      <c r="F676" s="132"/>
      <c r="G676" s="132"/>
    </row>
    <row r="677" spans="1:7" x14ac:dyDescent="0.25">
      <c r="A677" s="131"/>
      <c r="F677" s="132"/>
      <c r="G677" s="132"/>
    </row>
    <row r="678" spans="1:7" x14ac:dyDescent="0.25">
      <c r="A678" s="131"/>
      <c r="F678" s="132"/>
      <c r="G678" s="132"/>
    </row>
    <row r="679" spans="1:7" x14ac:dyDescent="0.25">
      <c r="A679" s="131"/>
      <c r="F679" s="132"/>
      <c r="G679" s="132"/>
    </row>
    <row r="680" spans="1:7" x14ac:dyDescent="0.25">
      <c r="A680" s="131"/>
      <c r="F680" s="132"/>
      <c r="G680" s="132"/>
    </row>
    <row r="681" spans="1:7" x14ac:dyDescent="0.25">
      <c r="A681" s="131"/>
      <c r="F681" s="132"/>
      <c r="G681" s="132"/>
    </row>
    <row r="682" spans="1:7" x14ac:dyDescent="0.25">
      <c r="A682" s="131"/>
      <c r="F682" s="132"/>
      <c r="G682" s="132"/>
    </row>
    <row r="683" spans="1:7" x14ac:dyDescent="0.25">
      <c r="A683" s="131"/>
      <c r="F683" s="132"/>
      <c r="G683" s="132"/>
    </row>
    <row r="684" spans="1:7" x14ac:dyDescent="0.25">
      <c r="A684" s="131"/>
      <c r="F684" s="132"/>
      <c r="G684" s="132"/>
    </row>
    <row r="685" spans="1:7" x14ac:dyDescent="0.25">
      <c r="A685" s="131"/>
      <c r="F685" s="132"/>
      <c r="G685" s="132"/>
    </row>
    <row r="686" spans="1:7" x14ac:dyDescent="0.25">
      <c r="A686" s="131"/>
      <c r="F686" s="132"/>
      <c r="G686" s="132"/>
    </row>
    <row r="687" spans="1:7" x14ac:dyDescent="0.25">
      <c r="A687" s="131"/>
      <c r="F687" s="132"/>
      <c r="G687" s="132"/>
    </row>
    <row r="688" spans="1:7" x14ac:dyDescent="0.25">
      <c r="A688" s="131"/>
      <c r="F688" s="132"/>
      <c r="G688" s="132"/>
    </row>
    <row r="689" spans="1:7" x14ac:dyDescent="0.25">
      <c r="A689" s="131"/>
      <c r="F689" s="132"/>
      <c r="G689" s="132"/>
    </row>
    <row r="690" spans="1:7" x14ac:dyDescent="0.25">
      <c r="A690" s="131"/>
      <c r="F690" s="132"/>
      <c r="G690" s="132"/>
    </row>
    <row r="691" spans="1:7" x14ac:dyDescent="0.25">
      <c r="A691" s="131"/>
      <c r="F691" s="132"/>
      <c r="G691" s="132"/>
    </row>
    <row r="692" spans="1:7" x14ac:dyDescent="0.25">
      <c r="A692" s="131"/>
      <c r="F692" s="132"/>
      <c r="G692" s="132"/>
    </row>
    <row r="693" spans="1:7" x14ac:dyDescent="0.25">
      <c r="A693" s="131"/>
      <c r="F693" s="132"/>
      <c r="G693" s="132"/>
    </row>
    <row r="694" spans="1:7" x14ac:dyDescent="0.25">
      <c r="A694" s="131"/>
      <c r="F694" s="132"/>
      <c r="G694" s="132"/>
    </row>
    <row r="695" spans="1:7" x14ac:dyDescent="0.25">
      <c r="A695" s="131"/>
      <c r="F695" s="132"/>
      <c r="G695" s="132"/>
    </row>
    <row r="696" spans="1:7" x14ac:dyDescent="0.25">
      <c r="A696" s="131"/>
      <c r="F696" s="132"/>
      <c r="G696" s="132"/>
    </row>
    <row r="697" spans="1:7" x14ac:dyDescent="0.25">
      <c r="A697" s="131"/>
      <c r="F697" s="132"/>
      <c r="G697" s="132"/>
    </row>
    <row r="698" spans="1:7" x14ac:dyDescent="0.25">
      <c r="A698" s="131"/>
      <c r="F698" s="132"/>
      <c r="G698" s="132"/>
    </row>
    <row r="699" spans="1:7" x14ac:dyDescent="0.25">
      <c r="A699" s="131"/>
      <c r="F699" s="132"/>
      <c r="G699" s="132"/>
    </row>
    <row r="700" spans="1:7" x14ac:dyDescent="0.25">
      <c r="A700" s="131"/>
      <c r="F700" s="132"/>
      <c r="G700" s="132"/>
    </row>
    <row r="701" spans="1:7" x14ac:dyDescent="0.25">
      <c r="A701" s="131"/>
      <c r="F701" s="132"/>
      <c r="G701" s="132"/>
    </row>
    <row r="702" spans="1:7" x14ac:dyDescent="0.25">
      <c r="A702" s="131"/>
      <c r="F702" s="132"/>
      <c r="G702" s="132"/>
    </row>
    <row r="703" spans="1:7" x14ac:dyDescent="0.25">
      <c r="A703" s="131"/>
      <c r="F703" s="132"/>
      <c r="G703" s="132"/>
    </row>
    <row r="704" spans="1:7" x14ac:dyDescent="0.25">
      <c r="A704" s="131"/>
      <c r="F704" s="132"/>
      <c r="G704" s="132"/>
    </row>
    <row r="705" spans="1:7" x14ac:dyDescent="0.25">
      <c r="A705" s="131"/>
      <c r="F705" s="132"/>
      <c r="G705" s="132"/>
    </row>
    <row r="706" spans="1:7" x14ac:dyDescent="0.25">
      <c r="A706" s="131"/>
      <c r="F706" s="132"/>
      <c r="G706" s="132"/>
    </row>
    <row r="707" spans="1:7" x14ac:dyDescent="0.25">
      <c r="A707" s="131"/>
      <c r="F707" s="132"/>
      <c r="G707" s="132"/>
    </row>
    <row r="708" spans="1:7" x14ac:dyDescent="0.25">
      <c r="A708" s="131"/>
      <c r="F708" s="132"/>
      <c r="G708" s="132"/>
    </row>
    <row r="709" spans="1:7" x14ac:dyDescent="0.25">
      <c r="A709" s="131"/>
      <c r="F709" s="132"/>
      <c r="G709" s="132"/>
    </row>
    <row r="710" spans="1:7" x14ac:dyDescent="0.25">
      <c r="A710" s="131"/>
      <c r="F710" s="132"/>
      <c r="G710" s="132"/>
    </row>
    <row r="711" spans="1:7" x14ac:dyDescent="0.25">
      <c r="A711" s="131"/>
      <c r="F711" s="132"/>
      <c r="G711" s="132"/>
    </row>
    <row r="712" spans="1:7" x14ac:dyDescent="0.25">
      <c r="A712" s="131"/>
      <c r="F712" s="132"/>
      <c r="G712" s="132"/>
    </row>
    <row r="713" spans="1:7" x14ac:dyDescent="0.25">
      <c r="A713" s="131"/>
      <c r="F713" s="132"/>
      <c r="G713" s="132"/>
    </row>
    <row r="714" spans="1:7" x14ac:dyDescent="0.25">
      <c r="A714" s="131"/>
      <c r="F714" s="132"/>
      <c r="G714" s="132"/>
    </row>
    <row r="715" spans="1:7" x14ac:dyDescent="0.25">
      <c r="A715" s="131"/>
      <c r="F715" s="132"/>
      <c r="G715" s="132"/>
    </row>
    <row r="716" spans="1:7" x14ac:dyDescent="0.25">
      <c r="A716" s="131"/>
      <c r="F716" s="132"/>
      <c r="G716" s="132"/>
    </row>
    <row r="717" spans="1:7" x14ac:dyDescent="0.25">
      <c r="A717" s="131"/>
      <c r="F717" s="132"/>
      <c r="G717" s="132"/>
    </row>
    <row r="718" spans="1:7" x14ac:dyDescent="0.25">
      <c r="A718" s="131"/>
      <c r="F718" s="132"/>
      <c r="G718" s="132"/>
    </row>
    <row r="719" spans="1:7" x14ac:dyDescent="0.25">
      <c r="A719" s="131"/>
      <c r="F719" s="132"/>
      <c r="G719" s="132"/>
    </row>
    <row r="720" spans="1:7" x14ac:dyDescent="0.25">
      <c r="A720" s="131"/>
      <c r="F720" s="132"/>
      <c r="G720" s="132"/>
    </row>
    <row r="721" spans="1:7" x14ac:dyDescent="0.25">
      <c r="A721" s="131"/>
      <c r="F721" s="132"/>
      <c r="G721" s="132"/>
    </row>
    <row r="722" spans="1:7" x14ac:dyDescent="0.25">
      <c r="A722" s="131"/>
      <c r="F722" s="132"/>
      <c r="G722" s="132"/>
    </row>
    <row r="723" spans="1:7" x14ac:dyDescent="0.25">
      <c r="A723" s="131"/>
      <c r="F723" s="132"/>
      <c r="G723" s="132"/>
    </row>
    <row r="724" spans="1:7" x14ac:dyDescent="0.25">
      <c r="A724" s="131"/>
      <c r="F724" s="132"/>
      <c r="G724" s="132"/>
    </row>
    <row r="725" spans="1:7" x14ac:dyDescent="0.25">
      <c r="A725" s="131"/>
      <c r="F725" s="132"/>
      <c r="G725" s="132"/>
    </row>
    <row r="726" spans="1:7" x14ac:dyDescent="0.25">
      <c r="A726" s="131"/>
      <c r="F726" s="132"/>
      <c r="G726" s="132"/>
    </row>
    <row r="727" spans="1:7" x14ac:dyDescent="0.25">
      <c r="A727" s="131"/>
      <c r="F727" s="132"/>
      <c r="G727" s="132"/>
    </row>
    <row r="728" spans="1:7" x14ac:dyDescent="0.25">
      <c r="A728" s="131"/>
      <c r="F728" s="132"/>
      <c r="G728" s="132"/>
    </row>
    <row r="729" spans="1:7" x14ac:dyDescent="0.25">
      <c r="A729" s="131"/>
      <c r="F729" s="132"/>
      <c r="G729" s="132"/>
    </row>
    <row r="730" spans="1:7" x14ac:dyDescent="0.25">
      <c r="A730" s="131"/>
      <c r="F730" s="132"/>
      <c r="G730" s="132"/>
    </row>
    <row r="731" spans="1:7" x14ac:dyDescent="0.25">
      <c r="A731" s="131"/>
      <c r="F731" s="132"/>
      <c r="G731" s="132"/>
    </row>
    <row r="732" spans="1:7" x14ac:dyDescent="0.25">
      <c r="A732" s="131"/>
      <c r="F732" s="132"/>
      <c r="G732" s="132"/>
    </row>
    <row r="733" spans="1:7" x14ac:dyDescent="0.25">
      <c r="A733" s="131"/>
      <c r="F733" s="132"/>
      <c r="G733" s="132"/>
    </row>
    <row r="734" spans="1:7" x14ac:dyDescent="0.25">
      <c r="A734" s="131"/>
      <c r="F734" s="132"/>
      <c r="G734" s="132"/>
    </row>
    <row r="735" spans="1:7" x14ac:dyDescent="0.25">
      <c r="A735" s="131"/>
      <c r="F735" s="132"/>
      <c r="G735" s="132"/>
    </row>
    <row r="736" spans="1:7" x14ac:dyDescent="0.25">
      <c r="A736" s="131"/>
      <c r="F736" s="132"/>
      <c r="G736" s="132"/>
    </row>
    <row r="737" spans="1:7" x14ac:dyDescent="0.25">
      <c r="A737" s="131"/>
      <c r="F737" s="132"/>
      <c r="G737" s="132"/>
    </row>
    <row r="738" spans="1:7" x14ac:dyDescent="0.25">
      <c r="A738" s="131"/>
      <c r="F738" s="132"/>
      <c r="G738" s="132"/>
    </row>
    <row r="739" spans="1:7" x14ac:dyDescent="0.25">
      <c r="A739" s="131"/>
      <c r="F739" s="132"/>
      <c r="G739" s="132"/>
    </row>
    <row r="740" spans="1:7" x14ac:dyDescent="0.25">
      <c r="A740" s="131"/>
      <c r="F740" s="132"/>
      <c r="G740" s="132"/>
    </row>
    <row r="741" spans="1:7" x14ac:dyDescent="0.25">
      <c r="A741" s="131"/>
      <c r="F741" s="132"/>
      <c r="G741" s="132"/>
    </row>
    <row r="742" spans="1:7" x14ac:dyDescent="0.25">
      <c r="A742" s="131"/>
      <c r="F742" s="132"/>
      <c r="G742" s="132"/>
    </row>
    <row r="743" spans="1:7" x14ac:dyDescent="0.25">
      <c r="A743" s="131"/>
      <c r="F743" s="132"/>
      <c r="G743" s="132"/>
    </row>
    <row r="744" spans="1:7" x14ac:dyDescent="0.25">
      <c r="A744" s="131"/>
      <c r="F744" s="132"/>
      <c r="G744" s="132"/>
    </row>
    <row r="745" spans="1:7" x14ac:dyDescent="0.25">
      <c r="A745" s="131"/>
      <c r="F745" s="132"/>
      <c r="G745" s="132"/>
    </row>
    <row r="746" spans="1:7" x14ac:dyDescent="0.25">
      <c r="A746" s="131"/>
      <c r="F746" s="132"/>
      <c r="G746" s="132"/>
    </row>
    <row r="747" spans="1:7" x14ac:dyDescent="0.25">
      <c r="A747" s="131"/>
      <c r="F747" s="132"/>
      <c r="G747" s="132"/>
    </row>
    <row r="748" spans="1:7" x14ac:dyDescent="0.25">
      <c r="A748" s="131"/>
      <c r="F748" s="132"/>
      <c r="G748" s="132"/>
    </row>
    <row r="749" spans="1:7" x14ac:dyDescent="0.25">
      <c r="A749" s="131"/>
      <c r="F749" s="132"/>
      <c r="G749" s="132"/>
    </row>
    <row r="750" spans="1:7" x14ac:dyDescent="0.25">
      <c r="A750" s="131"/>
      <c r="F750" s="132"/>
      <c r="G750" s="132"/>
    </row>
    <row r="751" spans="1:7" x14ac:dyDescent="0.25">
      <c r="A751" s="131"/>
      <c r="F751" s="132"/>
      <c r="G751" s="132"/>
    </row>
    <row r="752" spans="1:7" x14ac:dyDescent="0.25">
      <c r="A752" s="131"/>
      <c r="F752" s="132"/>
      <c r="G752" s="132"/>
    </row>
    <row r="753" spans="1:7" x14ac:dyDescent="0.25">
      <c r="A753" s="131"/>
      <c r="F753" s="132"/>
      <c r="G753" s="132"/>
    </row>
    <row r="754" spans="1:7" x14ac:dyDescent="0.25">
      <c r="A754" s="131"/>
      <c r="F754" s="132"/>
      <c r="G754" s="132"/>
    </row>
    <row r="755" spans="1:7" x14ac:dyDescent="0.25">
      <c r="A755" s="131"/>
      <c r="F755" s="132"/>
      <c r="G755" s="132"/>
    </row>
    <row r="756" spans="1:7" x14ac:dyDescent="0.25">
      <c r="A756" s="131"/>
      <c r="F756" s="132"/>
      <c r="G756" s="132"/>
    </row>
    <row r="757" spans="1:7" x14ac:dyDescent="0.25">
      <c r="A757" s="131"/>
      <c r="F757" s="132"/>
      <c r="G757" s="132"/>
    </row>
    <row r="758" spans="1:7" x14ac:dyDescent="0.25">
      <c r="A758" s="131"/>
      <c r="F758" s="132"/>
      <c r="G758" s="132"/>
    </row>
    <row r="759" spans="1:7" x14ac:dyDescent="0.25">
      <c r="A759" s="131"/>
      <c r="F759" s="132"/>
      <c r="G759" s="132"/>
    </row>
    <row r="760" spans="1:7" x14ac:dyDescent="0.25">
      <c r="A760" s="131"/>
      <c r="F760" s="132"/>
      <c r="G760" s="132"/>
    </row>
    <row r="761" spans="1:7" x14ac:dyDescent="0.25">
      <c r="A761" s="131"/>
      <c r="F761" s="132"/>
      <c r="G761" s="132"/>
    </row>
    <row r="762" spans="1:7" x14ac:dyDescent="0.25">
      <c r="A762" s="131"/>
      <c r="F762" s="132"/>
      <c r="G762" s="132"/>
    </row>
    <row r="763" spans="1:7" x14ac:dyDescent="0.25">
      <c r="A763" s="131"/>
      <c r="F763" s="132"/>
      <c r="G763" s="132"/>
    </row>
    <row r="764" spans="1:7" x14ac:dyDescent="0.25">
      <c r="A764" s="131"/>
      <c r="F764" s="132"/>
      <c r="G764" s="132"/>
    </row>
    <row r="765" spans="1:7" x14ac:dyDescent="0.25">
      <c r="A765" s="131"/>
      <c r="F765" s="132"/>
      <c r="G765" s="132"/>
    </row>
    <row r="766" spans="1:7" x14ac:dyDescent="0.25">
      <c r="A766" s="131"/>
      <c r="F766" s="132"/>
      <c r="G766" s="132"/>
    </row>
    <row r="767" spans="1:7" x14ac:dyDescent="0.25">
      <c r="A767" s="131"/>
      <c r="F767" s="132"/>
      <c r="G767" s="132"/>
    </row>
    <row r="768" spans="1:7" x14ac:dyDescent="0.25">
      <c r="A768" s="131"/>
      <c r="F768" s="132"/>
      <c r="G768" s="132"/>
    </row>
    <row r="769" spans="1:7" x14ac:dyDescent="0.25">
      <c r="A769" s="131"/>
      <c r="F769" s="132"/>
      <c r="G769" s="132"/>
    </row>
    <row r="770" spans="1:7" x14ac:dyDescent="0.25">
      <c r="A770" s="131"/>
      <c r="F770" s="132"/>
      <c r="G770" s="132"/>
    </row>
    <row r="771" spans="1:7" x14ac:dyDescent="0.25">
      <c r="A771" s="131"/>
      <c r="F771" s="132"/>
      <c r="G771" s="132"/>
    </row>
    <row r="772" spans="1:7" x14ac:dyDescent="0.25">
      <c r="A772" s="131"/>
      <c r="F772" s="132"/>
      <c r="G772" s="132"/>
    </row>
    <row r="773" spans="1:7" x14ac:dyDescent="0.25">
      <c r="A773" s="131"/>
      <c r="F773" s="132"/>
      <c r="G773" s="132"/>
    </row>
    <row r="774" spans="1:7" x14ac:dyDescent="0.25">
      <c r="A774" s="131"/>
      <c r="F774" s="132"/>
      <c r="G774" s="132"/>
    </row>
    <row r="775" spans="1:7" x14ac:dyDescent="0.25">
      <c r="A775" s="131"/>
      <c r="F775" s="132"/>
      <c r="G775" s="132"/>
    </row>
    <row r="776" spans="1:7" x14ac:dyDescent="0.25">
      <c r="A776" s="131"/>
      <c r="F776" s="132"/>
      <c r="G776" s="132"/>
    </row>
    <row r="777" spans="1:7" x14ac:dyDescent="0.25">
      <c r="A777" s="131"/>
      <c r="F777" s="132"/>
      <c r="G777" s="132"/>
    </row>
    <row r="778" spans="1:7" x14ac:dyDescent="0.25">
      <c r="A778" s="131"/>
      <c r="F778" s="132"/>
      <c r="G778" s="132"/>
    </row>
    <row r="779" spans="1:7" x14ac:dyDescent="0.25">
      <c r="A779" s="131"/>
      <c r="F779" s="132"/>
      <c r="G779" s="132"/>
    </row>
    <row r="780" spans="1:7" x14ac:dyDescent="0.25">
      <c r="A780" s="131"/>
      <c r="F780" s="132"/>
      <c r="G780" s="132"/>
    </row>
    <row r="781" spans="1:7" x14ac:dyDescent="0.25">
      <c r="A781" s="131"/>
      <c r="F781" s="132"/>
      <c r="G781" s="132"/>
    </row>
    <row r="782" spans="1:7" x14ac:dyDescent="0.25">
      <c r="A782" s="131"/>
      <c r="F782" s="132"/>
      <c r="G782" s="132"/>
    </row>
    <row r="783" spans="1:7" x14ac:dyDescent="0.25">
      <c r="A783" s="131"/>
      <c r="F783" s="132"/>
      <c r="G783" s="132"/>
    </row>
    <row r="784" spans="1:7" x14ac:dyDescent="0.25">
      <c r="A784" s="131"/>
      <c r="F784" s="132"/>
      <c r="G784" s="132"/>
    </row>
    <row r="785" spans="1:7" x14ac:dyDescent="0.25">
      <c r="A785" s="131"/>
      <c r="F785" s="132"/>
      <c r="G785" s="132"/>
    </row>
    <row r="786" spans="1:7" x14ac:dyDescent="0.25">
      <c r="A786" s="131"/>
      <c r="F786" s="132"/>
      <c r="G786" s="132"/>
    </row>
    <row r="787" spans="1:7" x14ac:dyDescent="0.25">
      <c r="A787" s="131"/>
      <c r="F787" s="132"/>
      <c r="G787" s="132"/>
    </row>
    <row r="788" spans="1:7" x14ac:dyDescent="0.25">
      <c r="A788" s="131"/>
      <c r="F788" s="132"/>
      <c r="G788" s="132"/>
    </row>
    <row r="789" spans="1:7" x14ac:dyDescent="0.25">
      <c r="A789" s="131"/>
      <c r="F789" s="132"/>
      <c r="G789" s="132"/>
    </row>
    <row r="790" spans="1:7" x14ac:dyDescent="0.25">
      <c r="A790" s="131"/>
      <c r="F790" s="132"/>
      <c r="G790" s="132"/>
    </row>
    <row r="791" spans="1:7" x14ac:dyDescent="0.25">
      <c r="A791" s="131"/>
      <c r="F791" s="132"/>
      <c r="G791" s="132"/>
    </row>
    <row r="792" spans="1:7" x14ac:dyDescent="0.25">
      <c r="A792" s="131"/>
      <c r="F792" s="132"/>
      <c r="G792" s="132"/>
    </row>
    <row r="793" spans="1:7" x14ac:dyDescent="0.25">
      <c r="A793" s="131"/>
      <c r="F793" s="132"/>
      <c r="G793" s="132"/>
    </row>
    <row r="794" spans="1:7" x14ac:dyDescent="0.25">
      <c r="A794" s="131"/>
      <c r="F794" s="132"/>
      <c r="G794" s="132"/>
    </row>
    <row r="795" spans="1:7" x14ac:dyDescent="0.25">
      <c r="A795" s="131"/>
      <c r="F795" s="132"/>
      <c r="G795" s="132"/>
    </row>
    <row r="796" spans="1:7" x14ac:dyDescent="0.25">
      <c r="A796" s="131"/>
      <c r="F796" s="132"/>
      <c r="G796" s="132"/>
    </row>
    <row r="797" spans="1:7" x14ac:dyDescent="0.25">
      <c r="A797" s="131"/>
      <c r="F797" s="132"/>
      <c r="G797" s="132"/>
    </row>
    <row r="798" spans="1:7" x14ac:dyDescent="0.25">
      <c r="A798" s="131"/>
      <c r="F798" s="132"/>
      <c r="G798" s="132"/>
    </row>
    <row r="799" spans="1:7" x14ac:dyDescent="0.25">
      <c r="A799" s="131"/>
      <c r="F799" s="132"/>
      <c r="G799" s="132"/>
    </row>
    <row r="800" spans="1:7" x14ac:dyDescent="0.25">
      <c r="A800" s="131"/>
      <c r="F800" s="132"/>
      <c r="G800" s="132"/>
    </row>
    <row r="801" spans="1:7" x14ac:dyDescent="0.25">
      <c r="A801" s="131"/>
      <c r="F801" s="132"/>
      <c r="G801" s="132"/>
    </row>
    <row r="802" spans="1:7" x14ac:dyDescent="0.25">
      <c r="A802" s="131"/>
      <c r="F802" s="132"/>
      <c r="G802" s="132"/>
    </row>
    <row r="803" spans="1:7" x14ac:dyDescent="0.25">
      <c r="A803" s="131"/>
      <c r="F803" s="132"/>
      <c r="G803" s="132"/>
    </row>
    <row r="804" spans="1:7" x14ac:dyDescent="0.25">
      <c r="A804" s="131"/>
      <c r="F804" s="132"/>
      <c r="G804" s="132"/>
    </row>
    <row r="805" spans="1:7" x14ac:dyDescent="0.25">
      <c r="A805" s="131"/>
      <c r="F805" s="132"/>
      <c r="G805" s="132"/>
    </row>
    <row r="806" spans="1:7" x14ac:dyDescent="0.25">
      <c r="A806" s="131"/>
      <c r="F806" s="132"/>
      <c r="G806" s="132"/>
    </row>
    <row r="807" spans="1:7" x14ac:dyDescent="0.25">
      <c r="A807" s="131"/>
      <c r="F807" s="132"/>
      <c r="G807" s="132"/>
    </row>
    <row r="808" spans="1:7" x14ac:dyDescent="0.25">
      <c r="A808" s="131"/>
      <c r="F808" s="132"/>
      <c r="G808" s="132"/>
    </row>
    <row r="809" spans="1:7" x14ac:dyDescent="0.25">
      <c r="A809" s="131"/>
      <c r="F809" s="132"/>
      <c r="G809" s="132"/>
    </row>
    <row r="810" spans="1:7" x14ac:dyDescent="0.25">
      <c r="A810" s="131"/>
      <c r="F810" s="132"/>
      <c r="G810" s="132"/>
    </row>
    <row r="811" spans="1:7" x14ac:dyDescent="0.25">
      <c r="A811" s="131"/>
      <c r="F811" s="132"/>
      <c r="G811" s="132"/>
    </row>
    <row r="812" spans="1:7" x14ac:dyDescent="0.25">
      <c r="A812" s="131"/>
      <c r="F812" s="132"/>
      <c r="G812" s="132"/>
    </row>
    <row r="813" spans="1:7" x14ac:dyDescent="0.25">
      <c r="A813" s="131"/>
      <c r="F813" s="132"/>
      <c r="G813" s="132"/>
    </row>
    <row r="814" spans="1:7" x14ac:dyDescent="0.25">
      <c r="A814" s="131"/>
      <c r="F814" s="132"/>
      <c r="G814" s="132"/>
    </row>
    <row r="815" spans="1:7" x14ac:dyDescent="0.25">
      <c r="A815" s="131"/>
      <c r="F815" s="132"/>
      <c r="G815" s="132"/>
    </row>
    <row r="816" spans="1:7" x14ac:dyDescent="0.25">
      <c r="A816" s="131"/>
      <c r="F816" s="132"/>
      <c r="G816" s="132"/>
    </row>
    <row r="817" spans="1:7" x14ac:dyDescent="0.25">
      <c r="A817" s="131"/>
      <c r="F817" s="132"/>
      <c r="G817" s="132"/>
    </row>
    <row r="818" spans="1:7" x14ac:dyDescent="0.25">
      <c r="A818" s="131"/>
      <c r="F818" s="132"/>
      <c r="G818" s="132"/>
    </row>
    <row r="819" spans="1:7" x14ac:dyDescent="0.25">
      <c r="A819" s="131"/>
      <c r="F819" s="132"/>
      <c r="G819" s="132"/>
    </row>
    <row r="820" spans="1:7" x14ac:dyDescent="0.25">
      <c r="A820" s="131"/>
      <c r="F820" s="132"/>
      <c r="G820" s="132"/>
    </row>
    <row r="821" spans="1:7" x14ac:dyDescent="0.25">
      <c r="A821" s="131"/>
      <c r="F821" s="132"/>
      <c r="G821" s="132"/>
    </row>
    <row r="822" spans="1:7" x14ac:dyDescent="0.25">
      <c r="A822" s="131"/>
      <c r="F822" s="132"/>
      <c r="G822" s="132"/>
    </row>
    <row r="823" spans="1:7" x14ac:dyDescent="0.25">
      <c r="A823" s="131"/>
      <c r="F823" s="132"/>
      <c r="G823" s="132"/>
    </row>
    <row r="824" spans="1:7" x14ac:dyDescent="0.25">
      <c r="A824" s="131"/>
      <c r="F824" s="132"/>
      <c r="G824" s="132"/>
    </row>
    <row r="825" spans="1:7" x14ac:dyDescent="0.25">
      <c r="A825" s="131"/>
      <c r="F825" s="132"/>
      <c r="G825" s="132"/>
    </row>
    <row r="826" spans="1:7" x14ac:dyDescent="0.25">
      <c r="A826" s="131"/>
      <c r="F826" s="132"/>
      <c r="G826" s="132"/>
    </row>
    <row r="827" spans="1:7" x14ac:dyDescent="0.25">
      <c r="A827" s="131"/>
      <c r="F827" s="132"/>
      <c r="G827" s="132"/>
    </row>
    <row r="828" spans="1:7" x14ac:dyDescent="0.25">
      <c r="A828" s="131"/>
      <c r="F828" s="132"/>
      <c r="G828" s="132"/>
    </row>
    <row r="829" spans="1:7" x14ac:dyDescent="0.25">
      <c r="A829" s="131"/>
      <c r="F829" s="132"/>
      <c r="G829" s="132"/>
    </row>
    <row r="830" spans="1:7" x14ac:dyDescent="0.25">
      <c r="A830" s="131"/>
      <c r="F830" s="132"/>
      <c r="G830" s="132"/>
    </row>
    <row r="831" spans="1:7" x14ac:dyDescent="0.25">
      <c r="A831" s="131"/>
      <c r="F831" s="132"/>
      <c r="G831" s="132"/>
    </row>
    <row r="832" spans="1:7" x14ac:dyDescent="0.25">
      <c r="A832" s="131"/>
      <c r="F832" s="132"/>
      <c r="G832" s="132"/>
    </row>
    <row r="833" spans="1:7" x14ac:dyDescent="0.25">
      <c r="A833" s="131"/>
      <c r="F833" s="132"/>
      <c r="G833" s="132"/>
    </row>
    <row r="834" spans="1:7" x14ac:dyDescent="0.25">
      <c r="A834" s="131"/>
      <c r="F834" s="132"/>
      <c r="G834" s="132"/>
    </row>
    <row r="835" spans="1:7" x14ac:dyDescent="0.25">
      <c r="A835" s="131"/>
      <c r="F835" s="132"/>
      <c r="G835" s="132"/>
    </row>
    <row r="836" spans="1:7" x14ac:dyDescent="0.25">
      <c r="A836" s="131"/>
      <c r="F836" s="132"/>
      <c r="G836" s="132"/>
    </row>
    <row r="837" spans="1:7" x14ac:dyDescent="0.25">
      <c r="A837" s="131"/>
      <c r="F837" s="132"/>
      <c r="G837" s="132"/>
    </row>
    <row r="838" spans="1:7" x14ac:dyDescent="0.25">
      <c r="A838" s="131"/>
      <c r="F838" s="132"/>
      <c r="G838" s="132"/>
    </row>
    <row r="839" spans="1:7" x14ac:dyDescent="0.25">
      <c r="A839" s="131"/>
      <c r="F839" s="132"/>
      <c r="G839" s="132"/>
    </row>
    <row r="840" spans="1:7" x14ac:dyDescent="0.25">
      <c r="A840" s="131"/>
      <c r="F840" s="132"/>
      <c r="G840" s="132"/>
    </row>
    <row r="841" spans="1:7" x14ac:dyDescent="0.25">
      <c r="A841" s="131"/>
      <c r="F841" s="132"/>
      <c r="G841" s="132"/>
    </row>
    <row r="842" spans="1:7" x14ac:dyDescent="0.25">
      <c r="A842" s="131"/>
      <c r="F842" s="132"/>
      <c r="G842" s="132"/>
    </row>
    <row r="843" spans="1:7" x14ac:dyDescent="0.25">
      <c r="A843" s="131"/>
      <c r="F843" s="132"/>
      <c r="G843" s="132"/>
    </row>
    <row r="844" spans="1:7" x14ac:dyDescent="0.25">
      <c r="A844" s="131"/>
      <c r="F844" s="132"/>
      <c r="G844" s="132"/>
    </row>
    <row r="845" spans="1:7" x14ac:dyDescent="0.25">
      <c r="A845" s="131"/>
      <c r="F845" s="132"/>
      <c r="G845" s="132"/>
    </row>
    <row r="846" spans="1:7" x14ac:dyDescent="0.25">
      <c r="A846" s="131"/>
      <c r="F846" s="132"/>
      <c r="G846" s="132"/>
    </row>
    <row r="847" spans="1:7" x14ac:dyDescent="0.25">
      <c r="A847" s="131"/>
      <c r="F847" s="132"/>
      <c r="G847" s="132"/>
    </row>
    <row r="848" spans="1:7" x14ac:dyDescent="0.25">
      <c r="A848" s="131"/>
      <c r="F848" s="132"/>
      <c r="G848" s="132"/>
    </row>
    <row r="849" spans="1:7" x14ac:dyDescent="0.25">
      <c r="A849" s="131"/>
      <c r="F849" s="132"/>
      <c r="G849" s="132"/>
    </row>
    <row r="850" spans="1:7" x14ac:dyDescent="0.25">
      <c r="A850" s="131"/>
      <c r="F850" s="132"/>
      <c r="G850" s="132"/>
    </row>
    <row r="851" spans="1:7" x14ac:dyDescent="0.25">
      <c r="A851" s="131"/>
      <c r="F851" s="132"/>
      <c r="G851" s="132"/>
    </row>
    <row r="852" spans="1:7" x14ac:dyDescent="0.25">
      <c r="A852" s="131"/>
      <c r="F852" s="132"/>
      <c r="G852" s="132"/>
    </row>
    <row r="853" spans="1:7" x14ac:dyDescent="0.25">
      <c r="A853" s="131"/>
      <c r="F853" s="132"/>
      <c r="G853" s="132"/>
    </row>
    <row r="854" spans="1:7" x14ac:dyDescent="0.25">
      <c r="A854" s="131"/>
      <c r="F854" s="132"/>
      <c r="G854" s="132"/>
    </row>
    <row r="855" spans="1:7" x14ac:dyDescent="0.25">
      <c r="A855" s="131"/>
      <c r="F855" s="132"/>
      <c r="G855" s="132"/>
    </row>
    <row r="856" spans="1:7" x14ac:dyDescent="0.25">
      <c r="A856" s="131"/>
      <c r="F856" s="132"/>
      <c r="G856" s="132"/>
    </row>
    <row r="857" spans="1:7" x14ac:dyDescent="0.25">
      <c r="A857" s="131"/>
      <c r="F857" s="132"/>
      <c r="G857" s="132"/>
    </row>
    <row r="858" spans="1:7" x14ac:dyDescent="0.25">
      <c r="A858" s="131"/>
      <c r="F858" s="132"/>
      <c r="G858" s="132"/>
    </row>
    <row r="859" spans="1:7" x14ac:dyDescent="0.25">
      <c r="A859" s="131"/>
      <c r="F859" s="132"/>
      <c r="G859" s="132"/>
    </row>
    <row r="860" spans="1:7" x14ac:dyDescent="0.25">
      <c r="A860" s="131"/>
      <c r="F860" s="132"/>
      <c r="G860" s="132"/>
    </row>
    <row r="861" spans="1:7" x14ac:dyDescent="0.25">
      <c r="A861" s="131"/>
      <c r="F861" s="132"/>
      <c r="G861" s="132"/>
    </row>
    <row r="862" spans="1:7" x14ac:dyDescent="0.25">
      <c r="A862" s="131"/>
      <c r="F862" s="132"/>
      <c r="G862" s="132"/>
    </row>
    <row r="863" spans="1:7" x14ac:dyDescent="0.25">
      <c r="A863" s="131"/>
      <c r="F863" s="132"/>
      <c r="G863" s="132"/>
    </row>
    <row r="864" spans="1:7" x14ac:dyDescent="0.25">
      <c r="A864" s="131"/>
      <c r="F864" s="132"/>
      <c r="G864" s="132"/>
    </row>
    <row r="865" spans="1:7" x14ac:dyDescent="0.25">
      <c r="A865" s="131"/>
      <c r="F865" s="132"/>
      <c r="G865" s="132"/>
    </row>
    <row r="866" spans="1:7" x14ac:dyDescent="0.25">
      <c r="A866" s="131"/>
      <c r="F866" s="132"/>
      <c r="G866" s="132"/>
    </row>
    <row r="867" spans="1:7" x14ac:dyDescent="0.25">
      <c r="A867" s="131"/>
      <c r="F867" s="132"/>
      <c r="G867" s="132"/>
    </row>
    <row r="868" spans="1:7" x14ac:dyDescent="0.25">
      <c r="A868" s="131"/>
      <c r="F868" s="132"/>
      <c r="G868" s="132"/>
    </row>
    <row r="869" spans="1:7" x14ac:dyDescent="0.25">
      <c r="A869" s="131"/>
      <c r="F869" s="132"/>
      <c r="G869" s="132"/>
    </row>
    <row r="870" spans="1:7" x14ac:dyDescent="0.25">
      <c r="A870" s="131"/>
      <c r="F870" s="132"/>
      <c r="G870" s="132"/>
    </row>
    <row r="871" spans="1:7" x14ac:dyDescent="0.25">
      <c r="A871" s="131"/>
      <c r="F871" s="132"/>
      <c r="G871" s="132"/>
    </row>
    <row r="872" spans="1:7" x14ac:dyDescent="0.25">
      <c r="A872" s="131"/>
      <c r="F872" s="132"/>
      <c r="G872" s="132"/>
    </row>
    <row r="873" spans="1:7" x14ac:dyDescent="0.25">
      <c r="A873" s="131"/>
      <c r="F873" s="132"/>
      <c r="G873" s="132"/>
    </row>
    <row r="874" spans="1:7" x14ac:dyDescent="0.25">
      <c r="A874" s="131"/>
      <c r="F874" s="132"/>
      <c r="G874" s="132"/>
    </row>
    <row r="875" spans="1:7" x14ac:dyDescent="0.25">
      <c r="A875" s="131"/>
      <c r="F875" s="132"/>
      <c r="G875" s="132"/>
    </row>
    <row r="876" spans="1:7" x14ac:dyDescent="0.25">
      <c r="A876" s="131"/>
      <c r="F876" s="132"/>
      <c r="G876" s="132"/>
    </row>
    <row r="877" spans="1:7" x14ac:dyDescent="0.25">
      <c r="A877" s="131"/>
      <c r="F877" s="132"/>
      <c r="G877" s="132"/>
    </row>
    <row r="878" spans="1:7" x14ac:dyDescent="0.25">
      <c r="A878" s="131"/>
      <c r="F878" s="132"/>
      <c r="G878" s="132"/>
    </row>
    <row r="879" spans="1:7" x14ac:dyDescent="0.25">
      <c r="A879" s="131"/>
      <c r="F879" s="132"/>
      <c r="G879" s="132"/>
    </row>
    <row r="880" spans="1:7" x14ac:dyDescent="0.25">
      <c r="A880" s="131"/>
      <c r="F880" s="132"/>
      <c r="G880" s="132"/>
    </row>
    <row r="881" spans="1:7" x14ac:dyDescent="0.25">
      <c r="A881" s="131"/>
      <c r="F881" s="132"/>
      <c r="G881" s="132"/>
    </row>
    <row r="882" spans="1:7" x14ac:dyDescent="0.25">
      <c r="A882" s="131"/>
      <c r="F882" s="132"/>
      <c r="G882" s="132"/>
    </row>
    <row r="883" spans="1:7" x14ac:dyDescent="0.25">
      <c r="A883" s="131"/>
      <c r="F883" s="132"/>
      <c r="G883" s="132"/>
    </row>
    <row r="884" spans="1:7" x14ac:dyDescent="0.25">
      <c r="A884" s="131"/>
      <c r="F884" s="132"/>
      <c r="G884" s="132"/>
    </row>
    <row r="885" spans="1:7" x14ac:dyDescent="0.25">
      <c r="A885" s="131"/>
      <c r="F885" s="132"/>
      <c r="G885" s="132"/>
    </row>
    <row r="886" spans="1:7" x14ac:dyDescent="0.25">
      <c r="A886" s="131"/>
      <c r="F886" s="132"/>
      <c r="G886" s="132"/>
    </row>
    <row r="887" spans="1:7" x14ac:dyDescent="0.25">
      <c r="A887" s="131"/>
      <c r="F887" s="132"/>
      <c r="G887" s="132"/>
    </row>
    <row r="888" spans="1:7" x14ac:dyDescent="0.25">
      <c r="A888" s="131"/>
      <c r="F888" s="132"/>
      <c r="G888" s="132"/>
    </row>
    <row r="889" spans="1:7" x14ac:dyDescent="0.25">
      <c r="A889" s="131"/>
      <c r="F889" s="132"/>
      <c r="G889" s="132"/>
    </row>
    <row r="890" spans="1:7" x14ac:dyDescent="0.25">
      <c r="A890" s="131"/>
      <c r="F890" s="132"/>
      <c r="G890" s="132"/>
    </row>
    <row r="891" spans="1:7" x14ac:dyDescent="0.25">
      <c r="A891" s="131"/>
      <c r="F891" s="132"/>
      <c r="G891" s="132"/>
    </row>
    <row r="892" spans="1:7" x14ac:dyDescent="0.25">
      <c r="A892" s="131"/>
      <c r="F892" s="132"/>
      <c r="G892" s="132"/>
    </row>
    <row r="893" spans="1:7" x14ac:dyDescent="0.25">
      <c r="A893" s="131"/>
      <c r="F893" s="132"/>
      <c r="G893" s="132"/>
    </row>
    <row r="894" spans="1:7" x14ac:dyDescent="0.25">
      <c r="A894" s="131"/>
      <c r="F894" s="132"/>
      <c r="G894" s="132"/>
    </row>
    <row r="895" spans="1:7" x14ac:dyDescent="0.25">
      <c r="A895" s="131"/>
      <c r="F895" s="132"/>
      <c r="G895" s="132"/>
    </row>
    <row r="896" spans="1:7" x14ac:dyDescent="0.25">
      <c r="A896" s="131"/>
      <c r="F896" s="132"/>
      <c r="G896" s="132"/>
    </row>
    <row r="897" spans="1:7" x14ac:dyDescent="0.25">
      <c r="A897" s="131"/>
      <c r="F897" s="132"/>
      <c r="G897" s="132"/>
    </row>
    <row r="898" spans="1:7" x14ac:dyDescent="0.25">
      <c r="A898" s="131"/>
      <c r="F898" s="132"/>
      <c r="G898" s="132"/>
    </row>
    <row r="899" spans="1:7" x14ac:dyDescent="0.25">
      <c r="A899" s="131"/>
      <c r="F899" s="132"/>
      <c r="G899" s="132"/>
    </row>
    <row r="900" spans="1:7" x14ac:dyDescent="0.25">
      <c r="A900" s="131"/>
      <c r="F900" s="132"/>
      <c r="G900" s="132"/>
    </row>
    <row r="901" spans="1:7" x14ac:dyDescent="0.25">
      <c r="A901" s="131"/>
      <c r="F901" s="132"/>
      <c r="G901" s="132"/>
    </row>
    <row r="902" spans="1:7" x14ac:dyDescent="0.25">
      <c r="A902" s="131"/>
      <c r="F902" s="132"/>
      <c r="G902" s="132"/>
    </row>
    <row r="903" spans="1:7" x14ac:dyDescent="0.25">
      <c r="A903" s="131"/>
      <c r="F903" s="132"/>
      <c r="G903" s="132"/>
    </row>
    <row r="904" spans="1:7" x14ac:dyDescent="0.25">
      <c r="A904" s="131"/>
      <c r="F904" s="132"/>
      <c r="G904" s="132"/>
    </row>
    <row r="905" spans="1:7" x14ac:dyDescent="0.25">
      <c r="A905" s="131"/>
      <c r="F905" s="132"/>
      <c r="G905" s="132"/>
    </row>
    <row r="906" spans="1:7" x14ac:dyDescent="0.25">
      <c r="A906" s="131"/>
      <c r="F906" s="132"/>
      <c r="G906" s="132"/>
    </row>
    <row r="907" spans="1:7" x14ac:dyDescent="0.25">
      <c r="A907" s="131"/>
      <c r="F907" s="132"/>
      <c r="G907" s="132"/>
    </row>
    <row r="908" spans="1:7" x14ac:dyDescent="0.25">
      <c r="A908" s="131"/>
      <c r="F908" s="132"/>
      <c r="G908" s="132"/>
    </row>
    <row r="909" spans="1:7" x14ac:dyDescent="0.25">
      <c r="A909" s="131"/>
      <c r="F909" s="132"/>
      <c r="G909" s="132"/>
    </row>
    <row r="910" spans="1:7" x14ac:dyDescent="0.25">
      <c r="A910" s="131"/>
      <c r="F910" s="132"/>
      <c r="G910" s="132"/>
    </row>
    <row r="911" spans="1:7" x14ac:dyDescent="0.25">
      <c r="A911" s="131"/>
      <c r="F911" s="132"/>
      <c r="G911" s="132"/>
    </row>
    <row r="912" spans="1:7" x14ac:dyDescent="0.25">
      <c r="A912" s="131"/>
      <c r="F912" s="132"/>
      <c r="G912" s="132"/>
    </row>
    <row r="913" spans="1:7" x14ac:dyDescent="0.25">
      <c r="A913" s="131"/>
      <c r="F913" s="132"/>
      <c r="G913" s="132"/>
    </row>
    <row r="914" spans="1:7" x14ac:dyDescent="0.25">
      <c r="A914" s="131"/>
      <c r="F914" s="132"/>
      <c r="G914" s="132"/>
    </row>
    <row r="915" spans="1:7" x14ac:dyDescent="0.25">
      <c r="A915" s="131"/>
      <c r="F915" s="132"/>
      <c r="G915" s="132"/>
    </row>
    <row r="916" spans="1:7" x14ac:dyDescent="0.25">
      <c r="A916" s="131"/>
      <c r="F916" s="132"/>
      <c r="G916" s="132"/>
    </row>
    <row r="917" spans="1:7" x14ac:dyDescent="0.25">
      <c r="A917" s="131"/>
      <c r="F917" s="132"/>
      <c r="G917" s="132"/>
    </row>
    <row r="918" spans="1:7" x14ac:dyDescent="0.25">
      <c r="A918" s="131"/>
      <c r="F918" s="132"/>
      <c r="G918" s="132"/>
    </row>
    <row r="919" spans="1:7" x14ac:dyDescent="0.25">
      <c r="A919" s="131"/>
      <c r="F919" s="132"/>
      <c r="G919" s="132"/>
    </row>
    <row r="920" spans="1:7" x14ac:dyDescent="0.25">
      <c r="A920" s="131"/>
      <c r="F920" s="132"/>
      <c r="G920" s="132"/>
    </row>
    <row r="921" spans="1:7" x14ac:dyDescent="0.25">
      <c r="A921" s="131"/>
      <c r="F921" s="132"/>
      <c r="G921" s="132"/>
    </row>
    <row r="922" spans="1:7" x14ac:dyDescent="0.25">
      <c r="A922" s="131"/>
      <c r="F922" s="132"/>
      <c r="G922" s="132"/>
    </row>
    <row r="923" spans="1:7" x14ac:dyDescent="0.25">
      <c r="A923" s="131"/>
      <c r="F923" s="132"/>
      <c r="G923" s="132"/>
    </row>
    <row r="924" spans="1:7" x14ac:dyDescent="0.25">
      <c r="A924" s="131"/>
      <c r="F924" s="132"/>
      <c r="G924" s="132"/>
    </row>
    <row r="925" spans="1:7" x14ac:dyDescent="0.25">
      <c r="A925" s="131"/>
      <c r="F925" s="132"/>
      <c r="G925" s="132"/>
    </row>
    <row r="926" spans="1:7" x14ac:dyDescent="0.25">
      <c r="A926" s="131"/>
      <c r="F926" s="132"/>
      <c r="G926" s="132"/>
    </row>
    <row r="927" spans="1:7" x14ac:dyDescent="0.25">
      <c r="A927" s="131"/>
      <c r="F927" s="132"/>
      <c r="G927" s="132"/>
    </row>
    <row r="928" spans="1:7" x14ac:dyDescent="0.25">
      <c r="A928" s="131"/>
      <c r="F928" s="132"/>
      <c r="G928" s="132"/>
    </row>
    <row r="929" spans="1:7" x14ac:dyDescent="0.25">
      <c r="A929" s="131"/>
      <c r="F929" s="132"/>
      <c r="G929" s="132"/>
    </row>
    <row r="930" spans="1:7" x14ac:dyDescent="0.25">
      <c r="A930" s="131"/>
      <c r="F930" s="132"/>
      <c r="G930" s="132"/>
    </row>
    <row r="931" spans="1:7" x14ac:dyDescent="0.25">
      <c r="A931" s="131"/>
      <c r="F931" s="132"/>
      <c r="G931" s="132"/>
    </row>
    <row r="932" spans="1:7" x14ac:dyDescent="0.25">
      <c r="A932" s="131"/>
      <c r="F932" s="132"/>
      <c r="G932" s="132"/>
    </row>
    <row r="933" spans="1:7" x14ac:dyDescent="0.25">
      <c r="A933" s="131"/>
      <c r="F933" s="132"/>
      <c r="G933" s="132"/>
    </row>
    <row r="934" spans="1:7" x14ac:dyDescent="0.25">
      <c r="A934" s="131"/>
      <c r="F934" s="132"/>
      <c r="G934" s="132"/>
    </row>
    <row r="935" spans="1:7" x14ac:dyDescent="0.25">
      <c r="A935" s="131"/>
      <c r="F935" s="132"/>
      <c r="G935" s="132"/>
    </row>
    <row r="936" spans="1:7" x14ac:dyDescent="0.25">
      <c r="A936" s="131"/>
      <c r="F936" s="132"/>
      <c r="G936" s="132"/>
    </row>
    <row r="937" spans="1:7" x14ac:dyDescent="0.25">
      <c r="A937" s="131"/>
      <c r="F937" s="132"/>
      <c r="G937" s="132"/>
    </row>
    <row r="938" spans="1:7" x14ac:dyDescent="0.25">
      <c r="A938" s="131"/>
      <c r="F938" s="132"/>
      <c r="G938" s="132"/>
    </row>
    <row r="939" spans="1:7" x14ac:dyDescent="0.25">
      <c r="A939" s="131"/>
      <c r="F939" s="132"/>
      <c r="G939" s="132"/>
    </row>
    <row r="940" spans="1:7" x14ac:dyDescent="0.25">
      <c r="A940" s="131"/>
      <c r="F940" s="132"/>
      <c r="G940" s="132"/>
    </row>
    <row r="941" spans="1:7" x14ac:dyDescent="0.25">
      <c r="A941" s="131"/>
      <c r="F941" s="132"/>
      <c r="G941" s="132"/>
    </row>
    <row r="942" spans="1:7" x14ac:dyDescent="0.25">
      <c r="A942" s="131"/>
      <c r="F942" s="132"/>
      <c r="G942" s="132"/>
    </row>
    <row r="943" spans="1:7" x14ac:dyDescent="0.25">
      <c r="A943" s="131"/>
      <c r="F943" s="132"/>
      <c r="G943" s="132"/>
    </row>
    <row r="944" spans="1:7" x14ac:dyDescent="0.25">
      <c r="A944" s="131"/>
      <c r="F944" s="132"/>
      <c r="G944" s="132"/>
    </row>
    <row r="945" spans="1:7" x14ac:dyDescent="0.25">
      <c r="A945" s="131"/>
      <c r="F945" s="132"/>
      <c r="G945" s="132"/>
    </row>
    <row r="946" spans="1:7" x14ac:dyDescent="0.25">
      <c r="A946" s="131"/>
      <c r="F946" s="132"/>
      <c r="G946" s="132"/>
    </row>
    <row r="947" spans="1:7" x14ac:dyDescent="0.25">
      <c r="A947" s="131"/>
      <c r="F947" s="132"/>
      <c r="G947" s="132"/>
    </row>
    <row r="948" spans="1:7" x14ac:dyDescent="0.25">
      <c r="A948" s="131"/>
      <c r="F948" s="132"/>
      <c r="G948" s="132"/>
    </row>
    <row r="949" spans="1:7" x14ac:dyDescent="0.25">
      <c r="A949" s="131"/>
      <c r="F949" s="132"/>
      <c r="G949" s="132"/>
    </row>
    <row r="950" spans="1:7" x14ac:dyDescent="0.25">
      <c r="A950" s="131"/>
      <c r="F950" s="132"/>
      <c r="G950" s="132"/>
    </row>
    <row r="951" spans="1:7" x14ac:dyDescent="0.25">
      <c r="A951" s="131"/>
      <c r="F951" s="132"/>
      <c r="G951" s="132"/>
    </row>
    <row r="952" spans="1:7" x14ac:dyDescent="0.25">
      <c r="A952" s="131"/>
      <c r="F952" s="132"/>
      <c r="G952" s="132"/>
    </row>
    <row r="953" spans="1:7" x14ac:dyDescent="0.25">
      <c r="A953" s="131"/>
      <c r="F953" s="132"/>
      <c r="G953" s="132"/>
    </row>
    <row r="954" spans="1:7" x14ac:dyDescent="0.25">
      <c r="A954" s="131"/>
      <c r="F954" s="132"/>
      <c r="G954" s="132"/>
    </row>
    <row r="955" spans="1:7" x14ac:dyDescent="0.25">
      <c r="A955" s="131"/>
      <c r="F955" s="132"/>
      <c r="G955" s="132"/>
    </row>
    <row r="956" spans="1:7" x14ac:dyDescent="0.25">
      <c r="A956" s="131"/>
      <c r="F956" s="132"/>
      <c r="G956" s="132"/>
    </row>
    <row r="957" spans="1:7" x14ac:dyDescent="0.25">
      <c r="A957" s="131"/>
      <c r="F957" s="132"/>
      <c r="G957" s="132"/>
    </row>
    <row r="958" spans="1:7" x14ac:dyDescent="0.25">
      <c r="A958" s="131"/>
      <c r="F958" s="132"/>
      <c r="G958" s="132"/>
    </row>
    <row r="959" spans="1:7" x14ac:dyDescent="0.25">
      <c r="A959" s="131"/>
      <c r="F959" s="132"/>
      <c r="G959" s="132"/>
    </row>
    <row r="960" spans="1:7" x14ac:dyDescent="0.25">
      <c r="A960" s="131"/>
      <c r="F960" s="132"/>
      <c r="G960" s="132"/>
    </row>
    <row r="961" spans="1:7" x14ac:dyDescent="0.25">
      <c r="A961" s="131"/>
      <c r="F961" s="132"/>
      <c r="G961" s="132"/>
    </row>
    <row r="962" spans="1:7" x14ac:dyDescent="0.25">
      <c r="A962" s="131"/>
      <c r="F962" s="132"/>
      <c r="G962" s="132"/>
    </row>
    <row r="963" spans="1:7" x14ac:dyDescent="0.25">
      <c r="A963" s="131"/>
      <c r="F963" s="132"/>
      <c r="G963" s="132"/>
    </row>
    <row r="964" spans="1:7" x14ac:dyDescent="0.25">
      <c r="A964" s="131"/>
      <c r="F964" s="132"/>
      <c r="G964" s="132"/>
    </row>
    <row r="965" spans="1:7" x14ac:dyDescent="0.25">
      <c r="A965" s="131"/>
      <c r="F965" s="132"/>
      <c r="G965" s="132"/>
    </row>
    <row r="966" spans="1:7" x14ac:dyDescent="0.25">
      <c r="A966" s="131"/>
      <c r="F966" s="132"/>
      <c r="G966" s="132"/>
    </row>
    <row r="967" spans="1:7" x14ac:dyDescent="0.25">
      <c r="A967" s="131"/>
      <c r="F967" s="132"/>
      <c r="G967" s="132"/>
    </row>
    <row r="968" spans="1:7" x14ac:dyDescent="0.25">
      <c r="A968" s="131"/>
      <c r="F968" s="132"/>
      <c r="G968" s="132"/>
    </row>
    <row r="969" spans="1:7" x14ac:dyDescent="0.25">
      <c r="A969" s="131"/>
      <c r="F969" s="132"/>
      <c r="G969" s="132"/>
    </row>
    <row r="970" spans="1:7" x14ac:dyDescent="0.25">
      <c r="A970" s="131"/>
      <c r="F970" s="132"/>
      <c r="G970" s="132"/>
    </row>
    <row r="971" spans="1:7" x14ac:dyDescent="0.25">
      <c r="A971" s="131"/>
      <c r="F971" s="132"/>
      <c r="G971" s="132"/>
    </row>
    <row r="972" spans="1:7" x14ac:dyDescent="0.25">
      <c r="A972" s="131"/>
      <c r="F972" s="132"/>
      <c r="G972" s="132"/>
    </row>
    <row r="973" spans="1:7" x14ac:dyDescent="0.25">
      <c r="A973" s="131"/>
      <c r="F973" s="132"/>
      <c r="G973" s="132"/>
    </row>
    <row r="974" spans="1:7" x14ac:dyDescent="0.25">
      <c r="A974" s="131"/>
      <c r="F974" s="132"/>
      <c r="G974" s="132"/>
    </row>
    <row r="975" spans="1:7" x14ac:dyDescent="0.25">
      <c r="A975" s="131"/>
      <c r="F975" s="132"/>
      <c r="G975" s="132"/>
    </row>
    <row r="976" spans="1:7" x14ac:dyDescent="0.25">
      <c r="A976" s="131"/>
      <c r="F976" s="132"/>
      <c r="G976" s="132"/>
    </row>
    <row r="977" spans="1:7" x14ac:dyDescent="0.25">
      <c r="A977" s="131"/>
      <c r="F977" s="132"/>
      <c r="G977" s="132"/>
    </row>
    <row r="978" spans="1:7" x14ac:dyDescent="0.25">
      <c r="A978" s="131"/>
      <c r="F978" s="132"/>
      <c r="G978" s="132"/>
    </row>
    <row r="979" spans="1:7" x14ac:dyDescent="0.25">
      <c r="A979" s="131"/>
      <c r="F979" s="132"/>
      <c r="G979" s="132"/>
    </row>
    <row r="980" spans="1:7" x14ac:dyDescent="0.25">
      <c r="A980" s="131"/>
      <c r="F980" s="132"/>
      <c r="G980" s="132"/>
    </row>
    <row r="981" spans="1:7" x14ac:dyDescent="0.25">
      <c r="A981" s="131"/>
      <c r="F981" s="132"/>
      <c r="G981" s="132"/>
    </row>
    <row r="982" spans="1:7" x14ac:dyDescent="0.25">
      <c r="A982" s="131"/>
      <c r="F982" s="132"/>
      <c r="G982" s="132"/>
    </row>
    <row r="983" spans="1:7" x14ac:dyDescent="0.25">
      <c r="A983" s="131"/>
      <c r="F983" s="132"/>
      <c r="G983" s="132"/>
    </row>
    <row r="984" spans="1:7" x14ac:dyDescent="0.25">
      <c r="A984" s="131"/>
      <c r="F984" s="132"/>
      <c r="G984" s="132"/>
    </row>
    <row r="985" spans="1:7" x14ac:dyDescent="0.25">
      <c r="A985" s="131"/>
      <c r="F985" s="132"/>
      <c r="G985" s="132"/>
    </row>
    <row r="986" spans="1:7" x14ac:dyDescent="0.25">
      <c r="A986" s="131"/>
      <c r="F986" s="132"/>
      <c r="G986" s="132"/>
    </row>
    <row r="987" spans="1:7" x14ac:dyDescent="0.25">
      <c r="A987" s="131"/>
      <c r="F987" s="132"/>
      <c r="G987" s="132"/>
    </row>
    <row r="988" spans="1:7" x14ac:dyDescent="0.25">
      <c r="A988" s="131"/>
      <c r="F988" s="132"/>
      <c r="G988" s="132"/>
    </row>
    <row r="989" spans="1:7" x14ac:dyDescent="0.25">
      <c r="A989" s="131"/>
      <c r="F989" s="132"/>
      <c r="G989" s="132"/>
    </row>
    <row r="990" spans="1:7" x14ac:dyDescent="0.25">
      <c r="A990" s="131"/>
      <c r="F990" s="132"/>
      <c r="G990" s="132"/>
    </row>
    <row r="991" spans="1:7" x14ac:dyDescent="0.25">
      <c r="A991" s="131"/>
      <c r="F991" s="132"/>
      <c r="G991" s="132"/>
    </row>
    <row r="992" spans="1:7" x14ac:dyDescent="0.25">
      <c r="A992" s="131"/>
      <c r="F992" s="132"/>
      <c r="G992" s="132"/>
    </row>
    <row r="993" spans="1:7" x14ac:dyDescent="0.25">
      <c r="A993" s="131"/>
      <c r="F993" s="132"/>
      <c r="G993" s="132"/>
    </row>
    <row r="994" spans="1:7" x14ac:dyDescent="0.25">
      <c r="A994" s="131"/>
      <c r="F994" s="132"/>
      <c r="G994" s="132"/>
    </row>
    <row r="995" spans="1:7" x14ac:dyDescent="0.25">
      <c r="A995" s="131"/>
      <c r="F995" s="132"/>
      <c r="G995" s="132"/>
    </row>
    <row r="996" spans="1:7" x14ac:dyDescent="0.25">
      <c r="A996" s="131"/>
      <c r="F996" s="132"/>
      <c r="G996" s="132"/>
    </row>
    <row r="997" spans="1:7" x14ac:dyDescent="0.25">
      <c r="A997" s="131"/>
      <c r="F997" s="132"/>
      <c r="G997" s="132"/>
    </row>
    <row r="998" spans="1:7" x14ac:dyDescent="0.25">
      <c r="A998" s="131"/>
      <c r="F998" s="132"/>
      <c r="G998" s="132"/>
    </row>
    <row r="999" spans="1:7" x14ac:dyDescent="0.25">
      <c r="A999" s="131"/>
      <c r="F999" s="132"/>
      <c r="G999" s="132"/>
    </row>
    <row r="1000" spans="1:7" x14ac:dyDescent="0.25">
      <c r="A1000" s="131"/>
      <c r="F1000" s="132"/>
      <c r="G1000" s="132"/>
    </row>
    <row r="1001" spans="1:7" x14ac:dyDescent="0.25">
      <c r="A1001" s="131"/>
      <c r="F1001" s="132"/>
      <c r="G1001" s="132"/>
    </row>
    <row r="1002" spans="1:7" x14ac:dyDescent="0.25">
      <c r="A1002" s="131"/>
      <c r="F1002" s="132"/>
      <c r="G1002" s="132"/>
    </row>
    <row r="1003" spans="1:7" x14ac:dyDescent="0.25">
      <c r="A1003" s="131"/>
      <c r="F1003" s="132"/>
      <c r="G1003" s="132"/>
    </row>
    <row r="1004" spans="1:7" x14ac:dyDescent="0.25">
      <c r="A1004" s="131"/>
      <c r="F1004" s="132"/>
      <c r="G1004" s="132"/>
    </row>
    <row r="1005" spans="1:7" x14ac:dyDescent="0.25">
      <c r="A1005" s="131"/>
      <c r="F1005" s="132"/>
      <c r="G1005" s="132"/>
    </row>
    <row r="1006" spans="1:7" x14ac:dyDescent="0.25">
      <c r="A1006" s="131"/>
      <c r="F1006" s="132"/>
      <c r="G1006" s="132"/>
    </row>
    <row r="1007" spans="1:7" x14ac:dyDescent="0.25">
      <c r="A1007" s="131"/>
      <c r="F1007" s="132"/>
      <c r="G1007" s="132"/>
    </row>
    <row r="1008" spans="1:7" x14ac:dyDescent="0.25">
      <c r="A1008" s="131"/>
      <c r="F1008" s="132"/>
      <c r="G1008" s="132"/>
    </row>
    <row r="1009" spans="1:7" x14ac:dyDescent="0.25">
      <c r="A1009" s="131"/>
      <c r="F1009" s="132"/>
      <c r="G1009" s="132"/>
    </row>
    <row r="1010" spans="1:7" x14ac:dyDescent="0.25">
      <c r="A1010" s="131"/>
      <c r="F1010" s="132"/>
      <c r="G1010" s="132"/>
    </row>
    <row r="1011" spans="1:7" x14ac:dyDescent="0.25">
      <c r="A1011" s="131"/>
      <c r="F1011" s="132"/>
      <c r="G1011" s="132"/>
    </row>
    <row r="1012" spans="1:7" x14ac:dyDescent="0.25">
      <c r="A1012" s="131"/>
      <c r="F1012" s="132"/>
      <c r="G1012" s="132"/>
    </row>
    <row r="1013" spans="1:7" x14ac:dyDescent="0.25">
      <c r="A1013" s="131"/>
      <c r="F1013" s="132"/>
      <c r="G1013" s="132"/>
    </row>
    <row r="1014" spans="1:7" x14ac:dyDescent="0.25">
      <c r="A1014" s="131"/>
      <c r="F1014" s="132"/>
      <c r="G1014" s="132"/>
    </row>
    <row r="1015" spans="1:7" x14ac:dyDescent="0.25">
      <c r="A1015" s="131"/>
      <c r="F1015" s="132"/>
      <c r="G1015" s="132"/>
    </row>
    <row r="1016" spans="1:7" x14ac:dyDescent="0.25">
      <c r="A1016" s="131"/>
      <c r="F1016" s="132"/>
      <c r="G1016" s="132"/>
    </row>
    <row r="1017" spans="1:7" x14ac:dyDescent="0.25">
      <c r="A1017" s="131"/>
      <c r="F1017" s="132"/>
      <c r="G1017" s="132"/>
    </row>
    <row r="1018" spans="1:7" x14ac:dyDescent="0.25">
      <c r="A1018" s="131"/>
      <c r="F1018" s="132"/>
      <c r="G1018" s="132"/>
    </row>
    <row r="1019" spans="1:7" x14ac:dyDescent="0.25">
      <c r="A1019" s="131"/>
      <c r="F1019" s="132"/>
      <c r="G1019" s="132"/>
    </row>
    <row r="1020" spans="1:7" x14ac:dyDescent="0.25">
      <c r="A1020" s="131"/>
      <c r="F1020" s="132"/>
      <c r="G1020" s="132"/>
    </row>
    <row r="1021" spans="1:7" x14ac:dyDescent="0.25">
      <c r="A1021" s="131"/>
      <c r="F1021" s="132"/>
      <c r="G1021" s="132"/>
    </row>
    <row r="1022" spans="1:7" x14ac:dyDescent="0.25">
      <c r="A1022" s="131"/>
      <c r="F1022" s="132"/>
      <c r="G1022" s="132"/>
    </row>
    <row r="1023" spans="1:7" x14ac:dyDescent="0.25">
      <c r="A1023" s="131"/>
      <c r="F1023" s="132"/>
      <c r="G1023" s="132"/>
    </row>
    <row r="1024" spans="1:7" x14ac:dyDescent="0.25">
      <c r="A1024" s="131"/>
      <c r="F1024" s="132"/>
      <c r="G1024" s="132"/>
    </row>
    <row r="1025" spans="1:7" x14ac:dyDescent="0.25">
      <c r="A1025" s="131"/>
      <c r="F1025" s="132"/>
      <c r="G1025" s="132"/>
    </row>
    <row r="1026" spans="1:7" x14ac:dyDescent="0.25">
      <c r="A1026" s="131"/>
      <c r="F1026" s="132"/>
      <c r="G1026" s="132"/>
    </row>
    <row r="1027" spans="1:7" x14ac:dyDescent="0.25">
      <c r="A1027" s="131"/>
      <c r="F1027" s="132"/>
      <c r="G1027" s="132"/>
    </row>
    <row r="1028" spans="1:7" x14ac:dyDescent="0.25">
      <c r="A1028" s="131"/>
      <c r="F1028" s="132"/>
      <c r="G1028" s="132"/>
    </row>
    <row r="1029" spans="1:7" x14ac:dyDescent="0.25">
      <c r="A1029" s="131"/>
      <c r="F1029" s="132"/>
      <c r="G1029" s="132"/>
    </row>
    <row r="1030" spans="1:7" x14ac:dyDescent="0.25">
      <c r="A1030" s="131"/>
      <c r="F1030" s="132"/>
      <c r="G1030" s="132"/>
    </row>
    <row r="1031" spans="1:7" x14ac:dyDescent="0.25">
      <c r="A1031" s="131"/>
      <c r="F1031" s="132"/>
      <c r="G1031" s="132"/>
    </row>
    <row r="1032" spans="1:7" x14ac:dyDescent="0.25">
      <c r="A1032" s="131"/>
      <c r="F1032" s="132"/>
      <c r="G1032" s="132"/>
    </row>
    <row r="1033" spans="1:7" x14ac:dyDescent="0.25">
      <c r="A1033" s="131"/>
      <c r="F1033" s="132"/>
      <c r="G1033" s="132"/>
    </row>
    <row r="1034" spans="1:7" x14ac:dyDescent="0.25">
      <c r="A1034" s="131"/>
      <c r="F1034" s="132"/>
      <c r="G1034" s="132"/>
    </row>
    <row r="1035" spans="1:7" x14ac:dyDescent="0.25">
      <c r="A1035" s="131"/>
      <c r="F1035" s="132"/>
      <c r="G1035" s="132"/>
    </row>
    <row r="1036" spans="1:7" x14ac:dyDescent="0.25">
      <c r="A1036" s="131"/>
      <c r="F1036" s="132"/>
      <c r="G1036" s="132"/>
    </row>
    <row r="1037" spans="1:7" x14ac:dyDescent="0.25">
      <c r="A1037" s="131"/>
      <c r="F1037" s="132"/>
      <c r="G1037" s="132"/>
    </row>
    <row r="1038" spans="1:7" x14ac:dyDescent="0.25">
      <c r="A1038" s="131"/>
      <c r="F1038" s="132"/>
      <c r="G1038" s="132"/>
    </row>
    <row r="1039" spans="1:7" x14ac:dyDescent="0.25">
      <c r="A1039" s="131"/>
      <c r="F1039" s="132"/>
      <c r="G1039" s="132"/>
    </row>
    <row r="1040" spans="1:7" x14ac:dyDescent="0.25">
      <c r="A1040" s="131"/>
      <c r="F1040" s="132"/>
      <c r="G1040" s="132"/>
    </row>
    <row r="1041" spans="1:7" x14ac:dyDescent="0.25">
      <c r="A1041" s="131"/>
      <c r="F1041" s="132"/>
      <c r="G1041" s="132"/>
    </row>
    <row r="1042" spans="1:7" x14ac:dyDescent="0.25">
      <c r="A1042" s="131"/>
      <c r="F1042" s="132"/>
      <c r="G1042" s="132"/>
    </row>
    <row r="1043" spans="1:7" x14ac:dyDescent="0.25">
      <c r="A1043" s="131"/>
      <c r="F1043" s="132"/>
      <c r="G1043" s="132"/>
    </row>
    <row r="1044" spans="1:7" x14ac:dyDescent="0.25">
      <c r="A1044" s="131"/>
      <c r="F1044" s="132"/>
      <c r="G1044" s="132"/>
    </row>
    <row r="1045" spans="1:7" x14ac:dyDescent="0.25">
      <c r="A1045" s="131"/>
      <c r="F1045" s="132"/>
      <c r="G1045" s="132"/>
    </row>
    <row r="1046" spans="1:7" x14ac:dyDescent="0.25">
      <c r="A1046" s="131"/>
      <c r="F1046" s="132"/>
      <c r="G1046" s="132"/>
    </row>
    <row r="1047" spans="1:7" x14ac:dyDescent="0.25">
      <c r="A1047" s="131"/>
      <c r="F1047" s="132"/>
      <c r="G1047" s="132"/>
    </row>
    <row r="1048" spans="1:7" x14ac:dyDescent="0.25">
      <c r="A1048" s="131"/>
      <c r="F1048" s="132"/>
      <c r="G1048" s="132"/>
    </row>
    <row r="1049" spans="1:7" x14ac:dyDescent="0.25">
      <c r="A1049" s="131"/>
      <c r="F1049" s="132"/>
      <c r="G1049" s="132"/>
    </row>
    <row r="1050" spans="1:7" x14ac:dyDescent="0.25">
      <c r="A1050" s="131"/>
      <c r="F1050" s="132"/>
      <c r="G1050" s="132"/>
    </row>
    <row r="1051" spans="1:7" x14ac:dyDescent="0.25">
      <c r="A1051" s="131"/>
      <c r="F1051" s="132"/>
      <c r="G1051" s="132"/>
    </row>
    <row r="1052" spans="1:7" x14ac:dyDescent="0.25">
      <c r="A1052" s="131"/>
      <c r="F1052" s="132"/>
      <c r="G1052" s="132"/>
    </row>
    <row r="1053" spans="1:7" x14ac:dyDescent="0.25">
      <c r="A1053" s="131"/>
      <c r="F1053" s="132"/>
      <c r="G1053" s="132"/>
    </row>
    <row r="1054" spans="1:7" x14ac:dyDescent="0.25">
      <c r="A1054" s="131"/>
      <c r="F1054" s="132"/>
      <c r="G1054" s="132"/>
    </row>
    <row r="1055" spans="1:7" x14ac:dyDescent="0.25">
      <c r="A1055" s="131"/>
      <c r="F1055" s="132"/>
      <c r="G1055" s="132"/>
    </row>
    <row r="1056" spans="1:7" x14ac:dyDescent="0.25">
      <c r="A1056" s="131"/>
      <c r="F1056" s="132"/>
      <c r="G1056" s="132"/>
    </row>
    <row r="1057" spans="1:7" x14ac:dyDescent="0.25">
      <c r="A1057" s="131"/>
      <c r="F1057" s="132"/>
      <c r="G1057" s="132"/>
    </row>
    <row r="1058" spans="1:7" x14ac:dyDescent="0.25">
      <c r="A1058" s="131"/>
      <c r="F1058" s="132"/>
      <c r="G1058" s="132"/>
    </row>
    <row r="1059" spans="1:7" x14ac:dyDescent="0.25">
      <c r="A1059" s="131"/>
      <c r="F1059" s="132"/>
      <c r="G1059" s="132"/>
    </row>
    <row r="1060" spans="1:7" x14ac:dyDescent="0.25">
      <c r="A1060" s="131"/>
      <c r="F1060" s="132"/>
      <c r="G1060" s="132"/>
    </row>
    <row r="1061" spans="1:7" x14ac:dyDescent="0.25">
      <c r="A1061" s="131"/>
      <c r="F1061" s="132"/>
      <c r="G1061" s="132"/>
    </row>
    <row r="1062" spans="1:7" x14ac:dyDescent="0.25">
      <c r="A1062" s="131"/>
      <c r="F1062" s="132"/>
      <c r="G1062" s="132"/>
    </row>
    <row r="1063" spans="1:7" x14ac:dyDescent="0.25">
      <c r="A1063" s="131"/>
      <c r="F1063" s="132"/>
      <c r="G1063" s="132"/>
    </row>
    <row r="1064" spans="1:7" x14ac:dyDescent="0.25">
      <c r="A1064" s="131"/>
      <c r="F1064" s="132"/>
      <c r="G1064" s="132"/>
    </row>
    <row r="1065" spans="1:7" x14ac:dyDescent="0.25">
      <c r="A1065" s="131"/>
      <c r="F1065" s="132"/>
      <c r="G1065" s="132"/>
    </row>
    <row r="1066" spans="1:7" x14ac:dyDescent="0.25">
      <c r="A1066" s="131"/>
      <c r="F1066" s="132"/>
      <c r="G1066" s="132"/>
    </row>
    <row r="1067" spans="1:7" x14ac:dyDescent="0.25">
      <c r="A1067" s="131"/>
      <c r="F1067" s="132"/>
      <c r="G1067" s="132"/>
    </row>
    <row r="1068" spans="1:7" x14ac:dyDescent="0.25">
      <c r="A1068" s="131"/>
      <c r="F1068" s="132"/>
      <c r="G1068" s="132"/>
    </row>
    <row r="1069" spans="1:7" x14ac:dyDescent="0.25">
      <c r="A1069" s="131"/>
      <c r="F1069" s="132"/>
      <c r="G1069" s="132"/>
    </row>
    <row r="1070" spans="1:7" x14ac:dyDescent="0.25">
      <c r="A1070" s="131"/>
      <c r="F1070" s="132"/>
      <c r="G1070" s="132"/>
    </row>
    <row r="1071" spans="1:7" x14ac:dyDescent="0.25">
      <c r="A1071" s="131"/>
      <c r="F1071" s="132"/>
      <c r="G1071" s="132"/>
    </row>
    <row r="1072" spans="1:7" x14ac:dyDescent="0.25">
      <c r="A1072" s="131"/>
      <c r="F1072" s="132"/>
      <c r="G1072" s="132"/>
    </row>
    <row r="1073" spans="1:7" x14ac:dyDescent="0.25">
      <c r="A1073" s="131"/>
      <c r="F1073" s="132"/>
      <c r="G1073" s="132"/>
    </row>
    <row r="1074" spans="1:7" x14ac:dyDescent="0.25">
      <c r="A1074" s="131"/>
      <c r="F1074" s="132"/>
      <c r="G1074" s="132"/>
    </row>
    <row r="1075" spans="1:7" x14ac:dyDescent="0.25">
      <c r="A1075" s="131"/>
      <c r="F1075" s="132"/>
      <c r="G1075" s="132"/>
    </row>
    <row r="1076" spans="1:7" x14ac:dyDescent="0.25">
      <c r="A1076" s="131"/>
      <c r="F1076" s="132"/>
      <c r="G1076" s="132"/>
    </row>
    <row r="1077" spans="1:7" x14ac:dyDescent="0.25">
      <c r="A1077" s="131"/>
      <c r="F1077" s="132"/>
      <c r="G1077" s="132"/>
    </row>
    <row r="1078" spans="1:7" x14ac:dyDescent="0.25">
      <c r="A1078" s="131"/>
      <c r="F1078" s="132"/>
      <c r="G1078" s="132"/>
    </row>
    <row r="1079" spans="1:7" x14ac:dyDescent="0.25">
      <c r="A1079" s="131"/>
      <c r="F1079" s="132"/>
      <c r="G1079" s="132"/>
    </row>
    <row r="1080" spans="1:7" x14ac:dyDescent="0.25">
      <c r="A1080" s="131"/>
      <c r="F1080" s="132"/>
      <c r="G1080" s="132"/>
    </row>
    <row r="1081" spans="1:7" x14ac:dyDescent="0.25">
      <c r="A1081" s="131"/>
      <c r="F1081" s="132"/>
      <c r="G1081" s="132"/>
    </row>
    <row r="1082" spans="1:7" x14ac:dyDescent="0.25">
      <c r="A1082" s="131"/>
      <c r="F1082" s="132"/>
      <c r="G1082" s="132"/>
    </row>
    <row r="1083" spans="1:7" x14ac:dyDescent="0.25">
      <c r="A1083" s="131"/>
      <c r="F1083" s="132"/>
      <c r="G1083" s="132"/>
    </row>
    <row r="1084" spans="1:7" x14ac:dyDescent="0.25">
      <c r="A1084" s="131"/>
      <c r="F1084" s="132"/>
      <c r="G1084" s="132"/>
    </row>
    <row r="1085" spans="1:7" x14ac:dyDescent="0.25">
      <c r="A1085" s="131"/>
      <c r="F1085" s="132"/>
      <c r="G1085" s="132"/>
    </row>
    <row r="1086" spans="1:7" x14ac:dyDescent="0.25">
      <c r="A1086" s="131"/>
      <c r="F1086" s="132"/>
      <c r="G1086" s="132"/>
    </row>
    <row r="1087" spans="1:7" x14ac:dyDescent="0.25">
      <c r="A1087" s="131"/>
      <c r="F1087" s="132"/>
      <c r="G1087" s="132"/>
    </row>
    <row r="1088" spans="1:7" x14ac:dyDescent="0.25">
      <c r="A1088" s="131"/>
      <c r="F1088" s="132"/>
      <c r="G1088" s="132"/>
    </row>
    <row r="1089" spans="1:7" x14ac:dyDescent="0.25">
      <c r="A1089" s="131"/>
      <c r="F1089" s="132"/>
      <c r="G1089" s="132"/>
    </row>
    <row r="1090" spans="1:7" x14ac:dyDescent="0.25">
      <c r="A1090" s="131"/>
      <c r="F1090" s="132"/>
      <c r="G1090" s="132"/>
    </row>
    <row r="1091" spans="1:7" x14ac:dyDescent="0.25">
      <c r="A1091" s="131"/>
      <c r="F1091" s="132"/>
      <c r="G1091" s="132"/>
    </row>
    <row r="1092" spans="1:7" x14ac:dyDescent="0.25">
      <c r="A1092" s="131"/>
      <c r="F1092" s="132"/>
      <c r="G1092" s="132"/>
    </row>
    <row r="1093" spans="1:7" x14ac:dyDescent="0.25">
      <c r="A1093" s="131"/>
      <c r="F1093" s="132"/>
      <c r="G1093" s="132"/>
    </row>
    <row r="1094" spans="1:7" x14ac:dyDescent="0.25">
      <c r="A1094" s="131"/>
      <c r="F1094" s="132"/>
      <c r="G1094" s="132"/>
    </row>
    <row r="1095" spans="1:7" x14ac:dyDescent="0.25">
      <c r="A1095" s="131"/>
      <c r="F1095" s="132"/>
      <c r="G1095" s="132"/>
    </row>
    <row r="1096" spans="1:7" x14ac:dyDescent="0.25">
      <c r="A1096" s="131"/>
      <c r="F1096" s="132"/>
      <c r="G1096" s="132"/>
    </row>
    <row r="1097" spans="1:7" x14ac:dyDescent="0.25">
      <c r="A1097" s="131"/>
      <c r="F1097" s="132"/>
      <c r="G1097" s="132"/>
    </row>
    <row r="1098" spans="1:7" x14ac:dyDescent="0.25">
      <c r="A1098" s="131"/>
      <c r="F1098" s="132"/>
      <c r="G1098" s="132"/>
    </row>
    <row r="1099" spans="1:7" x14ac:dyDescent="0.25">
      <c r="A1099" s="131"/>
      <c r="F1099" s="132"/>
      <c r="G1099" s="132"/>
    </row>
    <row r="1100" spans="1:7" x14ac:dyDescent="0.25">
      <c r="A1100" s="131"/>
      <c r="F1100" s="132"/>
      <c r="G1100" s="132"/>
    </row>
    <row r="1101" spans="1:7" x14ac:dyDescent="0.25">
      <c r="A1101" s="131"/>
      <c r="F1101" s="132"/>
      <c r="G1101" s="132"/>
    </row>
    <row r="1102" spans="1:7" x14ac:dyDescent="0.25">
      <c r="A1102" s="131"/>
      <c r="F1102" s="132"/>
      <c r="G1102" s="132"/>
    </row>
    <row r="1103" spans="1:7" x14ac:dyDescent="0.25">
      <c r="A1103" s="131"/>
      <c r="F1103" s="132"/>
      <c r="G1103" s="132"/>
    </row>
    <row r="1104" spans="1:7" x14ac:dyDescent="0.25">
      <c r="A1104" s="131"/>
      <c r="F1104" s="132"/>
      <c r="G1104" s="132"/>
    </row>
    <row r="1105" spans="1:7" x14ac:dyDescent="0.25">
      <c r="A1105" s="131"/>
      <c r="F1105" s="132"/>
      <c r="G1105" s="132"/>
    </row>
    <row r="1106" spans="1:7" x14ac:dyDescent="0.25">
      <c r="A1106" s="131"/>
      <c r="F1106" s="132"/>
      <c r="G1106" s="132"/>
    </row>
    <row r="1107" spans="1:7" x14ac:dyDescent="0.25">
      <c r="A1107" s="131"/>
      <c r="F1107" s="132"/>
      <c r="G1107" s="132"/>
    </row>
    <row r="1108" spans="1:7" x14ac:dyDescent="0.25">
      <c r="A1108" s="131"/>
      <c r="F1108" s="132"/>
      <c r="G1108" s="132"/>
    </row>
    <row r="1109" spans="1:7" x14ac:dyDescent="0.25">
      <c r="A1109" s="131"/>
      <c r="F1109" s="132"/>
      <c r="G1109" s="132"/>
    </row>
    <row r="1110" spans="1:7" x14ac:dyDescent="0.25">
      <c r="A1110" s="131"/>
      <c r="F1110" s="132"/>
      <c r="G1110" s="132"/>
    </row>
    <row r="1111" spans="1:7" x14ac:dyDescent="0.25">
      <c r="A1111" s="131"/>
      <c r="F1111" s="132"/>
      <c r="G1111" s="132"/>
    </row>
    <row r="1112" spans="1:7" x14ac:dyDescent="0.25">
      <c r="A1112" s="131"/>
      <c r="F1112" s="132"/>
      <c r="G1112" s="132"/>
    </row>
    <row r="1113" spans="1:7" x14ac:dyDescent="0.25">
      <c r="A1113" s="131"/>
      <c r="F1113" s="132"/>
      <c r="G1113" s="132"/>
    </row>
    <row r="1114" spans="1:7" x14ac:dyDescent="0.25">
      <c r="A1114" s="131"/>
      <c r="F1114" s="132"/>
      <c r="G1114" s="132"/>
    </row>
    <row r="1115" spans="1:7" x14ac:dyDescent="0.25">
      <c r="A1115" s="131"/>
      <c r="F1115" s="132"/>
      <c r="G1115" s="132"/>
    </row>
    <row r="1116" spans="1:7" x14ac:dyDescent="0.25">
      <c r="A1116" s="131"/>
      <c r="F1116" s="132"/>
      <c r="G1116" s="132"/>
    </row>
    <row r="1117" spans="1:7" x14ac:dyDescent="0.25">
      <c r="A1117" s="131"/>
      <c r="F1117" s="132"/>
      <c r="G1117" s="132"/>
    </row>
    <row r="1118" spans="1:7" x14ac:dyDescent="0.25">
      <c r="A1118" s="131"/>
      <c r="F1118" s="132"/>
      <c r="G1118" s="132"/>
    </row>
    <row r="1119" spans="1:7" x14ac:dyDescent="0.25">
      <c r="A1119" s="131"/>
      <c r="F1119" s="132"/>
      <c r="G1119" s="132"/>
    </row>
    <row r="1120" spans="1:7" x14ac:dyDescent="0.25">
      <c r="A1120" s="131"/>
      <c r="F1120" s="132"/>
      <c r="G1120" s="132"/>
    </row>
    <row r="1121" spans="1:7" x14ac:dyDescent="0.25">
      <c r="A1121" s="131"/>
      <c r="F1121" s="132"/>
      <c r="G1121" s="132"/>
    </row>
    <row r="1122" spans="1:7" x14ac:dyDescent="0.25">
      <c r="A1122" s="131"/>
      <c r="F1122" s="132"/>
      <c r="G1122" s="132"/>
    </row>
    <row r="1123" spans="1:7" x14ac:dyDescent="0.25">
      <c r="A1123" s="131"/>
      <c r="F1123" s="132"/>
      <c r="G1123" s="132"/>
    </row>
    <row r="1124" spans="1:7" x14ac:dyDescent="0.25">
      <c r="A1124" s="131"/>
      <c r="F1124" s="132"/>
      <c r="G1124" s="132"/>
    </row>
    <row r="1125" spans="1:7" x14ac:dyDescent="0.25">
      <c r="A1125" s="131"/>
      <c r="F1125" s="132"/>
      <c r="G1125" s="132"/>
    </row>
    <row r="1126" spans="1:7" x14ac:dyDescent="0.25">
      <c r="A1126" s="131"/>
      <c r="F1126" s="132"/>
      <c r="G1126" s="132"/>
    </row>
    <row r="1127" spans="1:7" x14ac:dyDescent="0.25">
      <c r="A1127" s="131"/>
      <c r="F1127" s="132"/>
      <c r="G1127" s="132"/>
    </row>
    <row r="1128" spans="1:7" x14ac:dyDescent="0.25">
      <c r="A1128" s="131"/>
      <c r="F1128" s="132"/>
      <c r="G1128" s="132"/>
    </row>
    <row r="1129" spans="1:7" x14ac:dyDescent="0.25">
      <c r="A1129" s="131"/>
      <c r="F1129" s="132"/>
      <c r="G1129" s="132"/>
    </row>
    <row r="1130" spans="1:7" x14ac:dyDescent="0.25">
      <c r="A1130" s="131"/>
      <c r="F1130" s="132"/>
      <c r="G1130" s="132"/>
    </row>
    <row r="1131" spans="1:7" x14ac:dyDescent="0.25">
      <c r="A1131" s="131"/>
      <c r="F1131" s="132"/>
      <c r="G1131" s="132"/>
    </row>
    <row r="1132" spans="1:7" x14ac:dyDescent="0.25">
      <c r="A1132" s="131"/>
      <c r="F1132" s="132"/>
      <c r="G1132" s="132"/>
    </row>
    <row r="1133" spans="1:7" x14ac:dyDescent="0.25">
      <c r="A1133" s="131"/>
      <c r="F1133" s="132"/>
      <c r="G1133" s="132"/>
    </row>
    <row r="1134" spans="1:7" x14ac:dyDescent="0.25">
      <c r="A1134" s="131"/>
      <c r="F1134" s="132"/>
      <c r="G1134" s="132"/>
    </row>
    <row r="1135" spans="1:7" x14ac:dyDescent="0.25">
      <c r="A1135" s="131"/>
      <c r="F1135" s="132"/>
      <c r="G1135" s="132"/>
    </row>
    <row r="1136" spans="1:7" x14ac:dyDescent="0.25">
      <c r="A1136" s="131"/>
      <c r="F1136" s="132"/>
      <c r="G1136" s="132"/>
    </row>
    <row r="1137" spans="1:7" x14ac:dyDescent="0.25">
      <c r="A1137" s="131"/>
      <c r="F1137" s="132"/>
      <c r="G1137" s="132"/>
    </row>
    <row r="1138" spans="1:7" x14ac:dyDescent="0.25">
      <c r="A1138" s="131"/>
      <c r="F1138" s="132"/>
      <c r="G1138" s="132"/>
    </row>
    <row r="1139" spans="1:7" x14ac:dyDescent="0.25">
      <c r="A1139" s="131"/>
      <c r="F1139" s="132"/>
      <c r="G1139" s="132"/>
    </row>
  </sheetData>
  <autoFilter ref="A6:J203" xr:uid="{472FA1B7-E72D-4AFB-B6C6-F8880F75B758}">
    <filterColumn colId="7">
      <filters blank="1">
        <filter val="100%"/>
      </filters>
    </filterColumn>
  </autoFilter>
  <mergeCells count="4">
    <mergeCell ref="A1:B2"/>
    <mergeCell ref="F1:G1"/>
    <mergeCell ref="H2:I3"/>
    <mergeCell ref="C3:G3"/>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FE767-1C34-417D-96F6-A063F5C14F46}">
  <dimension ref="A1:H479"/>
  <sheetViews>
    <sheetView workbookViewId="0">
      <selection activeCell="B3" sqref="B3:G4"/>
    </sheetView>
  </sheetViews>
  <sheetFormatPr defaultRowHeight="15" x14ac:dyDescent="0.25"/>
  <cols>
    <col min="1" max="1" width="12.85546875" style="163" customWidth="1"/>
    <col min="2" max="2" width="70" style="254" customWidth="1"/>
    <col min="3" max="3" width="8.28515625" style="255" bestFit="1" customWidth="1"/>
    <col min="4" max="4" width="12" style="257" customWidth="1"/>
    <col min="5" max="5" width="16.5703125" style="257" customWidth="1"/>
    <col min="6" max="6" width="13.7109375" style="256" bestFit="1" customWidth="1"/>
    <col min="7" max="7" width="22.28515625" style="256" customWidth="1"/>
    <col min="8" max="8" width="22.28515625" style="248" customWidth="1"/>
  </cols>
  <sheetData>
    <row r="1" spans="1:8" x14ac:dyDescent="0.25">
      <c r="A1" s="133"/>
      <c r="B1" s="134"/>
      <c r="C1" s="134"/>
      <c r="D1" s="134"/>
      <c r="E1" s="134"/>
      <c r="F1" s="134"/>
      <c r="G1" s="135"/>
      <c r="H1" s="164"/>
    </row>
    <row r="2" spans="1:8" ht="15.75" thickBot="1" x14ac:dyDescent="0.3">
      <c r="A2" s="136"/>
      <c r="B2" s="137"/>
      <c r="C2" s="137"/>
      <c r="D2" s="137"/>
      <c r="E2" s="137"/>
      <c r="F2" s="137"/>
      <c r="G2" s="138"/>
      <c r="H2" s="164"/>
    </row>
    <row r="3" spans="1:8" ht="18.75" x14ac:dyDescent="0.25">
      <c r="A3" s="165" t="s">
        <v>1411</v>
      </c>
      <c r="B3" s="166" t="s">
        <v>1453</v>
      </c>
      <c r="C3" s="166"/>
      <c r="D3" s="166"/>
      <c r="E3" s="166"/>
      <c r="F3" s="166"/>
      <c r="G3" s="167"/>
      <c r="H3" s="168"/>
    </row>
    <row r="4" spans="1:8" ht="19.5" thickBot="1" x14ac:dyDescent="0.3">
      <c r="A4" s="169"/>
      <c r="B4" s="170"/>
      <c r="C4" s="170"/>
      <c r="D4" s="170"/>
      <c r="E4" s="170"/>
      <c r="F4" s="170"/>
      <c r="G4" s="171"/>
      <c r="H4" s="168"/>
    </row>
    <row r="5" spans="1:8" x14ac:dyDescent="0.25">
      <c r="A5" s="172" t="s">
        <v>1413</v>
      </c>
      <c r="B5" s="173"/>
      <c r="C5" s="174"/>
      <c r="D5" s="175" t="s">
        <v>1414</v>
      </c>
      <c r="E5" s="176" t="s">
        <v>1415</v>
      </c>
      <c r="F5" s="177"/>
      <c r="G5" s="178"/>
      <c r="H5" s="179"/>
    </row>
    <row r="6" spans="1:8" ht="15.75" thickBot="1" x14ac:dyDescent="0.3">
      <c r="A6" s="180"/>
      <c r="B6" s="181"/>
      <c r="C6" s="182"/>
      <c r="D6" s="183" t="s">
        <v>1416</v>
      </c>
      <c r="E6" s="184" t="s">
        <v>1417</v>
      </c>
      <c r="F6" s="185"/>
      <c r="G6" s="186"/>
      <c r="H6" s="187"/>
    </row>
    <row r="7" spans="1:8" ht="16.5" thickBot="1" x14ac:dyDescent="0.3">
      <c r="A7" s="188" t="s">
        <v>0</v>
      </c>
      <c r="B7" s="139" t="s">
        <v>1</v>
      </c>
      <c r="C7" s="140"/>
      <c r="D7" s="141"/>
      <c r="E7" s="141"/>
      <c r="F7" s="141"/>
      <c r="G7" s="142"/>
      <c r="H7" s="189"/>
    </row>
    <row r="8" spans="1:8" ht="31.5" x14ac:dyDescent="0.25">
      <c r="A8" s="188"/>
      <c r="B8" s="190"/>
      <c r="C8" s="143" t="s">
        <v>5</v>
      </c>
      <c r="D8" s="144" t="s">
        <v>6</v>
      </c>
      <c r="E8" s="145" t="s">
        <v>1418</v>
      </c>
      <c r="F8" s="146" t="s">
        <v>1103</v>
      </c>
      <c r="G8" s="191" t="s">
        <v>1104</v>
      </c>
      <c r="H8" s="147" t="s">
        <v>1419</v>
      </c>
    </row>
    <row r="9" spans="1:8" ht="16.5" thickBot="1" x14ac:dyDescent="0.3">
      <c r="A9" s="148"/>
      <c r="B9" s="149"/>
      <c r="C9" s="150"/>
      <c r="D9" s="151"/>
      <c r="E9" s="152">
        <v>2.98E-2</v>
      </c>
      <c r="F9" s="153"/>
      <c r="G9" s="154"/>
      <c r="H9" s="147"/>
    </row>
    <row r="10" spans="1:8" ht="16.5" thickBot="1" x14ac:dyDescent="0.3">
      <c r="A10" s="155"/>
      <c r="B10" s="156" t="s">
        <v>1412</v>
      </c>
      <c r="C10" s="157"/>
      <c r="D10" s="157"/>
      <c r="E10" s="157"/>
      <c r="F10" s="158"/>
      <c r="G10" s="159">
        <f>SUM(G11,G26,G46)</f>
        <v>4767909.1899582203</v>
      </c>
      <c r="H10" s="192">
        <f>G17+G18</f>
        <v>700146.84292800003</v>
      </c>
    </row>
    <row r="11" spans="1:8" x14ac:dyDescent="0.25">
      <c r="A11" s="193"/>
      <c r="B11" s="194" t="s">
        <v>1420</v>
      </c>
      <c r="C11" s="195"/>
      <c r="D11" s="196"/>
      <c r="E11" s="197"/>
      <c r="F11" s="198"/>
      <c r="G11" s="199">
        <f>SUM(G12:G25)</f>
        <v>3720147.9007582203</v>
      </c>
      <c r="H11" s="200">
        <f>H10/G10</f>
        <v>0.14684567491398368</v>
      </c>
    </row>
    <row r="12" spans="1:8" x14ac:dyDescent="0.25">
      <c r="A12" s="160">
        <v>1</v>
      </c>
      <c r="B12" s="201" t="s">
        <v>1421</v>
      </c>
      <c r="C12" s="202" t="s">
        <v>4</v>
      </c>
      <c r="D12" s="203">
        <v>12</v>
      </c>
      <c r="E12" s="204">
        <f>ROUND(D12*(1+$E$9),0)</f>
        <v>12</v>
      </c>
      <c r="F12" s="205">
        <v>25788.582264920049</v>
      </c>
      <c r="G12" s="206">
        <f>E12*F12</f>
        <v>309462.98717904056</v>
      </c>
      <c r="H12" s="258">
        <v>0</v>
      </c>
    </row>
    <row r="13" spans="1:8" x14ac:dyDescent="0.25">
      <c r="A13" s="160">
        <v>2</v>
      </c>
      <c r="B13" s="201" t="s">
        <v>1422</v>
      </c>
      <c r="C13" s="202" t="s">
        <v>4</v>
      </c>
      <c r="D13" s="203">
        <v>12</v>
      </c>
      <c r="E13" s="204">
        <f t="shared" ref="E13:E15" si="0">ROUND(D13*(1+$E$9),0)</f>
        <v>12</v>
      </c>
      <c r="F13" s="205">
        <v>25376.925254409238</v>
      </c>
      <c r="G13" s="206">
        <f t="shared" ref="G13:G16" si="1">E13*F13</f>
        <v>304523.10305291088</v>
      </c>
      <c r="H13" s="258">
        <v>0</v>
      </c>
    </row>
    <row r="14" spans="1:8" x14ac:dyDescent="0.25">
      <c r="A14" s="160">
        <v>3</v>
      </c>
      <c r="B14" s="201" t="s">
        <v>1423</v>
      </c>
      <c r="C14" s="202" t="s">
        <v>4</v>
      </c>
      <c r="D14" s="203">
        <v>12</v>
      </c>
      <c r="E14" s="204">
        <f t="shared" si="0"/>
        <v>12</v>
      </c>
      <c r="F14" s="205">
        <v>25376.925254409234</v>
      </c>
      <c r="G14" s="206">
        <f t="shared" si="1"/>
        <v>304523.10305291082</v>
      </c>
      <c r="H14" s="258">
        <v>0</v>
      </c>
    </row>
    <row r="15" spans="1:8" ht="25.5" x14ac:dyDescent="0.25">
      <c r="A15" s="160">
        <v>4</v>
      </c>
      <c r="B15" s="207" t="s">
        <v>1424</v>
      </c>
      <c r="C15" s="202" t="s">
        <v>4</v>
      </c>
      <c r="D15" s="203">
        <v>24</v>
      </c>
      <c r="E15" s="204">
        <f t="shared" si="0"/>
        <v>25</v>
      </c>
      <c r="F15" s="205">
        <v>14724.080096536914</v>
      </c>
      <c r="G15" s="206">
        <f t="shared" si="1"/>
        <v>368102.00241342286</v>
      </c>
      <c r="H15" s="258">
        <v>0</v>
      </c>
    </row>
    <row r="16" spans="1:8" x14ac:dyDescent="0.25">
      <c r="A16" s="208">
        <v>5</v>
      </c>
      <c r="B16" s="209" t="s">
        <v>1425</v>
      </c>
      <c r="C16" s="210" t="s">
        <v>1426</v>
      </c>
      <c r="D16" s="203">
        <v>30</v>
      </c>
      <c r="E16" s="211">
        <f>ROUND(D16*(1+$E$9),0)</f>
        <v>31</v>
      </c>
      <c r="F16" s="212">
        <v>18324.071036514048</v>
      </c>
      <c r="G16" s="213">
        <f t="shared" si="1"/>
        <v>568046.20213193551</v>
      </c>
      <c r="H16" s="258">
        <v>0</v>
      </c>
    </row>
    <row r="17" spans="1:8" x14ac:dyDescent="0.25">
      <c r="A17" s="161">
        <v>6</v>
      </c>
      <c r="B17" s="214" t="s">
        <v>1427</v>
      </c>
      <c r="C17" s="215" t="s">
        <v>1426</v>
      </c>
      <c r="D17" s="216">
        <v>4</v>
      </c>
      <c r="E17" s="217">
        <f>ROUND(D17*(1+$E$9),0)</f>
        <v>4</v>
      </c>
      <c r="F17" s="218">
        <v>163401.95976</v>
      </c>
      <c r="G17" s="219">
        <f t="shared" ref="G17:G25" si="2">F17*E17</f>
        <v>653607.83903999999</v>
      </c>
      <c r="H17" s="260">
        <v>1</v>
      </c>
    </row>
    <row r="18" spans="1:8" x14ac:dyDescent="0.25">
      <c r="A18" s="162">
        <v>7</v>
      </c>
      <c r="B18" s="220" t="s">
        <v>1428</v>
      </c>
      <c r="C18" s="221" t="s">
        <v>1429</v>
      </c>
      <c r="D18" s="216">
        <v>50</v>
      </c>
      <c r="E18" s="217">
        <f>ROUND(D18*(1+$E$9),0)</f>
        <v>51</v>
      </c>
      <c r="F18" s="218">
        <f>732.72*(1+'[2]1'!G27)</f>
        <v>912.52948800000013</v>
      </c>
      <c r="G18" s="219">
        <f t="shared" si="2"/>
        <v>46539.003888000007</v>
      </c>
      <c r="H18" s="260">
        <v>1</v>
      </c>
    </row>
    <row r="19" spans="1:8" ht="51" x14ac:dyDescent="0.25">
      <c r="A19" s="222">
        <v>8</v>
      </c>
      <c r="B19" s="223" t="s">
        <v>1430</v>
      </c>
      <c r="C19" s="224" t="s">
        <v>9</v>
      </c>
      <c r="D19" s="203">
        <v>550</v>
      </c>
      <c r="E19" s="204">
        <v>550</v>
      </c>
      <c r="F19" s="205">
        <f>416.19</f>
        <v>416.19</v>
      </c>
      <c r="G19" s="206">
        <f t="shared" si="2"/>
        <v>228904.5</v>
      </c>
      <c r="H19" s="258">
        <v>0</v>
      </c>
    </row>
    <row r="20" spans="1:8" x14ac:dyDescent="0.25">
      <c r="A20" s="222">
        <v>9</v>
      </c>
      <c r="B20" s="223" t="s">
        <v>1431</v>
      </c>
      <c r="C20" s="224" t="s">
        <v>13</v>
      </c>
      <c r="D20" s="203">
        <v>1000</v>
      </c>
      <c r="E20" s="204">
        <v>1000</v>
      </c>
      <c r="F20" s="205">
        <v>19.55</v>
      </c>
      <c r="G20" s="206">
        <f t="shared" si="2"/>
        <v>19550</v>
      </c>
      <c r="H20" s="258">
        <v>0</v>
      </c>
    </row>
    <row r="21" spans="1:8" x14ac:dyDescent="0.25">
      <c r="A21" s="222">
        <v>10</v>
      </c>
      <c r="B21" s="223" t="s">
        <v>1098</v>
      </c>
      <c r="C21" s="224" t="s">
        <v>4</v>
      </c>
      <c r="D21" s="203">
        <v>12</v>
      </c>
      <c r="E21" s="204">
        <v>12</v>
      </c>
      <c r="F21" s="205">
        <v>6801.19</v>
      </c>
      <c r="G21" s="206">
        <f t="shared" si="2"/>
        <v>81614.28</v>
      </c>
      <c r="H21" s="258">
        <v>0</v>
      </c>
    </row>
    <row r="22" spans="1:8" ht="25.5" x14ac:dyDescent="0.25">
      <c r="A22" s="222">
        <v>11</v>
      </c>
      <c r="B22" s="225" t="s">
        <v>1432</v>
      </c>
      <c r="C22" s="226" t="s">
        <v>4</v>
      </c>
      <c r="D22" s="227">
        <v>12</v>
      </c>
      <c r="E22" s="228">
        <v>12</v>
      </c>
      <c r="F22" s="229">
        <v>6000.51</v>
      </c>
      <c r="G22" s="230">
        <f t="shared" si="2"/>
        <v>72006.12</v>
      </c>
      <c r="H22" s="258">
        <v>0</v>
      </c>
    </row>
    <row r="23" spans="1:8" x14ac:dyDescent="0.25">
      <c r="A23" s="231">
        <v>12</v>
      </c>
      <c r="B23" s="232" t="s">
        <v>1433</v>
      </c>
      <c r="C23" s="233" t="s">
        <v>4</v>
      </c>
      <c r="D23" s="234">
        <v>12</v>
      </c>
      <c r="E23" s="235">
        <v>12</v>
      </c>
      <c r="F23" s="236">
        <v>28394.6</v>
      </c>
      <c r="G23" s="230">
        <f t="shared" si="2"/>
        <v>340735.19999999995</v>
      </c>
      <c r="H23" s="258">
        <v>0</v>
      </c>
    </row>
    <row r="24" spans="1:8" ht="25.5" x14ac:dyDescent="0.25">
      <c r="A24" s="231">
        <v>13</v>
      </c>
      <c r="B24" s="232" t="s">
        <v>1434</v>
      </c>
      <c r="C24" s="233" t="s">
        <v>4</v>
      </c>
      <c r="D24" s="234">
        <v>24</v>
      </c>
      <c r="E24" s="235">
        <v>24</v>
      </c>
      <c r="F24" s="236">
        <v>6100.4</v>
      </c>
      <c r="G24" s="230">
        <f t="shared" si="2"/>
        <v>146409.59999999998</v>
      </c>
      <c r="H24" s="258">
        <v>0</v>
      </c>
    </row>
    <row r="25" spans="1:8" ht="15.75" thickBot="1" x14ac:dyDescent="0.3">
      <c r="A25" s="237">
        <v>14</v>
      </c>
      <c r="B25" s="232" t="s">
        <v>1435</v>
      </c>
      <c r="C25" s="233" t="s">
        <v>4</v>
      </c>
      <c r="D25" s="234">
        <v>36</v>
      </c>
      <c r="E25" s="235">
        <v>36</v>
      </c>
      <c r="F25" s="236">
        <v>7670.11</v>
      </c>
      <c r="G25" s="230">
        <f t="shared" si="2"/>
        <v>276123.95999999996</v>
      </c>
      <c r="H25" s="258">
        <v>0</v>
      </c>
    </row>
    <row r="26" spans="1:8" x14ac:dyDescent="0.25">
      <c r="A26" s="193"/>
      <c r="B26" s="194" t="s">
        <v>1436</v>
      </c>
      <c r="C26" s="195"/>
      <c r="D26" s="196"/>
      <c r="E26" s="197"/>
      <c r="F26" s="198"/>
      <c r="G26" s="238">
        <f>SUM(G27:G45)</f>
        <v>437531.28920000006</v>
      </c>
      <c r="H26" s="259"/>
    </row>
    <row r="27" spans="1:8" x14ac:dyDescent="0.25">
      <c r="A27" s="239">
        <v>1</v>
      </c>
      <c r="B27" s="240" t="s">
        <v>1401</v>
      </c>
      <c r="C27" s="202" t="s">
        <v>1437</v>
      </c>
      <c r="D27" s="203">
        <v>100</v>
      </c>
      <c r="E27" s="211">
        <f>D27</f>
        <v>100</v>
      </c>
      <c r="F27" s="205">
        <v>85.731855999999993</v>
      </c>
      <c r="G27" s="206">
        <f>F27*E27</f>
        <v>8573.1855999999989</v>
      </c>
      <c r="H27" s="258">
        <v>0</v>
      </c>
    </row>
    <row r="28" spans="1:8" x14ac:dyDescent="0.25">
      <c r="A28" s="239">
        <v>2</v>
      </c>
      <c r="B28" s="240" t="s">
        <v>1438</v>
      </c>
      <c r="C28" s="202" t="s">
        <v>1429</v>
      </c>
      <c r="D28" s="203">
        <v>10</v>
      </c>
      <c r="E28" s="211">
        <f t="shared" ref="E28:E45" si="3">D28</f>
        <v>10</v>
      </c>
      <c r="F28" s="205">
        <v>46.652684000000001</v>
      </c>
      <c r="G28" s="206">
        <f t="shared" ref="G28:G49" si="4">F28*E28</f>
        <v>466.52683999999999</v>
      </c>
      <c r="H28" s="258">
        <v>0</v>
      </c>
    </row>
    <row r="29" spans="1:8" x14ac:dyDescent="0.25">
      <c r="A29" s="239">
        <v>3</v>
      </c>
      <c r="B29" s="240" t="s">
        <v>1402</v>
      </c>
      <c r="C29" s="202" t="s">
        <v>12</v>
      </c>
      <c r="D29" s="203">
        <v>1000</v>
      </c>
      <c r="E29" s="211">
        <f t="shared" si="3"/>
        <v>1000</v>
      </c>
      <c r="F29" s="205">
        <v>16.974802</v>
      </c>
      <c r="G29" s="206">
        <f t="shared" si="4"/>
        <v>16974.802</v>
      </c>
      <c r="H29" s="258">
        <v>0</v>
      </c>
    </row>
    <row r="30" spans="1:8" x14ac:dyDescent="0.25">
      <c r="A30" s="239">
        <v>4</v>
      </c>
      <c r="B30" s="240" t="s">
        <v>1403</v>
      </c>
      <c r="C30" s="202" t="s">
        <v>1429</v>
      </c>
      <c r="D30" s="203">
        <v>50</v>
      </c>
      <c r="E30" s="211">
        <f t="shared" si="3"/>
        <v>50</v>
      </c>
      <c r="F30" s="205">
        <v>843.94531000000006</v>
      </c>
      <c r="G30" s="206">
        <f t="shared" si="4"/>
        <v>42197.265500000001</v>
      </c>
      <c r="H30" s="258">
        <v>0</v>
      </c>
    </row>
    <row r="31" spans="1:8" x14ac:dyDescent="0.25">
      <c r="A31" s="239">
        <v>5</v>
      </c>
      <c r="B31" s="240" t="s">
        <v>1439</v>
      </c>
      <c r="C31" s="202" t="s">
        <v>1437</v>
      </c>
      <c r="D31" s="203">
        <v>50</v>
      </c>
      <c r="E31" s="211">
        <f t="shared" si="3"/>
        <v>50</v>
      </c>
      <c r="F31" s="205">
        <v>141.73897400000001</v>
      </c>
      <c r="G31" s="206">
        <f t="shared" si="4"/>
        <v>7086.9487000000008</v>
      </c>
      <c r="H31" s="258">
        <v>0</v>
      </c>
    </row>
    <row r="32" spans="1:8" x14ac:dyDescent="0.25">
      <c r="A32" s="239">
        <v>6</v>
      </c>
      <c r="B32" s="240" t="s">
        <v>1404</v>
      </c>
      <c r="C32" s="202" t="s">
        <v>1437</v>
      </c>
      <c r="D32" s="203">
        <v>50</v>
      </c>
      <c r="E32" s="211">
        <f t="shared" si="3"/>
        <v>50</v>
      </c>
      <c r="F32" s="205">
        <v>179.93539200000001</v>
      </c>
      <c r="G32" s="206">
        <f t="shared" si="4"/>
        <v>8996.7695999999996</v>
      </c>
      <c r="H32" s="258">
        <v>0</v>
      </c>
    </row>
    <row r="33" spans="1:8" x14ac:dyDescent="0.25">
      <c r="A33" s="239">
        <v>7</v>
      </c>
      <c r="B33" s="240" t="s">
        <v>1440</v>
      </c>
      <c r="C33" s="224" t="s">
        <v>1437</v>
      </c>
      <c r="D33" s="203">
        <v>500</v>
      </c>
      <c r="E33" s="211">
        <f t="shared" si="3"/>
        <v>500</v>
      </c>
      <c r="F33" s="205">
        <v>43.601453999999997</v>
      </c>
      <c r="G33" s="206">
        <f t="shared" si="4"/>
        <v>21800.726999999999</v>
      </c>
      <c r="H33" s="258">
        <v>0</v>
      </c>
    </row>
    <row r="34" spans="1:8" x14ac:dyDescent="0.25">
      <c r="A34" s="239" t="s">
        <v>1441</v>
      </c>
      <c r="B34" s="240" t="s">
        <v>1442</v>
      </c>
      <c r="C34" s="224" t="s">
        <v>1437</v>
      </c>
      <c r="D34" s="203">
        <v>500</v>
      </c>
      <c r="E34" s="211">
        <f t="shared" si="3"/>
        <v>500</v>
      </c>
      <c r="F34" s="205">
        <v>9.0789660000000012</v>
      </c>
      <c r="G34" s="206">
        <f t="shared" si="4"/>
        <v>4539.4830000000002</v>
      </c>
      <c r="H34" s="258">
        <v>0</v>
      </c>
    </row>
    <row r="35" spans="1:8" x14ac:dyDescent="0.25">
      <c r="A35" s="239">
        <v>8</v>
      </c>
      <c r="B35" s="240" t="s">
        <v>1405</v>
      </c>
      <c r="C35" s="224" t="s">
        <v>1437</v>
      </c>
      <c r="D35" s="203">
        <v>50</v>
      </c>
      <c r="E35" s="211">
        <f t="shared" si="3"/>
        <v>50</v>
      </c>
      <c r="F35" s="205">
        <v>73.814858000000001</v>
      </c>
      <c r="G35" s="206">
        <f t="shared" si="4"/>
        <v>3690.7429000000002</v>
      </c>
      <c r="H35" s="258">
        <v>0</v>
      </c>
    </row>
    <row r="36" spans="1:8" x14ac:dyDescent="0.25">
      <c r="A36" s="239">
        <v>9</v>
      </c>
      <c r="B36" s="240" t="s">
        <v>1443</v>
      </c>
      <c r="C36" s="224" t="s">
        <v>1437</v>
      </c>
      <c r="D36" s="203">
        <v>30</v>
      </c>
      <c r="E36" s="211">
        <f t="shared" si="3"/>
        <v>30</v>
      </c>
      <c r="F36" s="205">
        <v>861.418272</v>
      </c>
      <c r="G36" s="206">
        <f t="shared" si="4"/>
        <v>25842.548159999998</v>
      </c>
      <c r="H36" s="258">
        <v>0</v>
      </c>
    </row>
    <row r="37" spans="1:8" x14ac:dyDescent="0.25">
      <c r="A37" s="239" t="s">
        <v>1444</v>
      </c>
      <c r="B37" s="240" t="s">
        <v>1445</v>
      </c>
      <c r="C37" s="224" t="s">
        <v>1437</v>
      </c>
      <c r="D37" s="203">
        <v>30</v>
      </c>
      <c r="E37" s="211">
        <f t="shared" si="3"/>
        <v>30</v>
      </c>
      <c r="F37" s="205">
        <v>743.20490400000006</v>
      </c>
      <c r="G37" s="206">
        <f t="shared" si="4"/>
        <v>22296.147120000001</v>
      </c>
      <c r="H37" s="258">
        <v>0</v>
      </c>
    </row>
    <row r="38" spans="1:8" x14ac:dyDescent="0.25">
      <c r="A38" s="239">
        <v>11</v>
      </c>
      <c r="B38" s="240" t="s">
        <v>1406</v>
      </c>
      <c r="C38" s="202" t="s">
        <v>1437</v>
      </c>
      <c r="D38" s="203">
        <v>20</v>
      </c>
      <c r="E38" s="211">
        <f t="shared" si="3"/>
        <v>20</v>
      </c>
      <c r="F38" s="205">
        <v>71.523322000000007</v>
      </c>
      <c r="G38" s="206">
        <f t="shared" si="4"/>
        <v>1430.4664400000001</v>
      </c>
      <c r="H38" s="258">
        <v>0</v>
      </c>
    </row>
    <row r="39" spans="1:8" x14ac:dyDescent="0.25">
      <c r="A39" s="239">
        <v>12</v>
      </c>
      <c r="B39" s="240" t="s">
        <v>1407</v>
      </c>
      <c r="C39" s="202" t="s">
        <v>1437</v>
      </c>
      <c r="D39" s="203">
        <v>10</v>
      </c>
      <c r="E39" s="211">
        <f t="shared" si="3"/>
        <v>10</v>
      </c>
      <c r="F39" s="205">
        <v>600.855684</v>
      </c>
      <c r="G39" s="206">
        <f t="shared" si="4"/>
        <v>6008.5568400000002</v>
      </c>
      <c r="H39" s="258">
        <v>0</v>
      </c>
    </row>
    <row r="40" spans="1:8" x14ac:dyDescent="0.25">
      <c r="A40" s="239">
        <v>13</v>
      </c>
      <c r="B40" s="240" t="s">
        <v>1408</v>
      </c>
      <c r="C40" s="224" t="s">
        <v>13</v>
      </c>
      <c r="D40" s="203">
        <v>50</v>
      </c>
      <c r="E40" s="211">
        <f t="shared" si="3"/>
        <v>50</v>
      </c>
      <c r="F40" s="205">
        <v>339.35904600000003</v>
      </c>
      <c r="G40" s="206">
        <f t="shared" si="4"/>
        <v>16967.952300000001</v>
      </c>
      <c r="H40" s="258">
        <v>0</v>
      </c>
    </row>
    <row r="41" spans="1:8" x14ac:dyDescent="0.25">
      <c r="A41" s="239">
        <v>14</v>
      </c>
      <c r="B41" s="240" t="s">
        <v>1446</v>
      </c>
      <c r="C41" s="224" t="s">
        <v>1437</v>
      </c>
      <c r="D41" s="203">
        <v>50</v>
      </c>
      <c r="E41" s="211">
        <f t="shared" si="3"/>
        <v>50</v>
      </c>
      <c r="F41" s="205">
        <v>27.672788000000001</v>
      </c>
      <c r="G41" s="206">
        <f t="shared" si="4"/>
        <v>1383.6394</v>
      </c>
      <c r="H41" s="258">
        <v>0</v>
      </c>
    </row>
    <row r="42" spans="1:8" x14ac:dyDescent="0.25">
      <c r="A42" s="239">
        <v>15</v>
      </c>
      <c r="B42" s="240" t="s">
        <v>1409</v>
      </c>
      <c r="C42" s="224" t="s">
        <v>1437</v>
      </c>
      <c r="D42" s="203">
        <v>2500</v>
      </c>
      <c r="E42" s="211">
        <f t="shared" si="3"/>
        <v>2500</v>
      </c>
      <c r="F42" s="205">
        <v>19.913946000000003</v>
      </c>
      <c r="G42" s="206">
        <f t="shared" si="4"/>
        <v>49784.865000000005</v>
      </c>
      <c r="H42" s="258">
        <v>0</v>
      </c>
    </row>
    <row r="43" spans="1:8" x14ac:dyDescent="0.25">
      <c r="A43" s="239">
        <v>16</v>
      </c>
      <c r="B43" s="240" t="s">
        <v>1410</v>
      </c>
      <c r="C43" s="224" t="s">
        <v>1437</v>
      </c>
      <c r="D43" s="203">
        <v>5000</v>
      </c>
      <c r="E43" s="211">
        <f t="shared" si="3"/>
        <v>5000</v>
      </c>
      <c r="F43" s="205">
        <v>23.637692000000001</v>
      </c>
      <c r="G43" s="206">
        <f t="shared" si="4"/>
        <v>118188.46</v>
      </c>
      <c r="H43" s="258">
        <v>0</v>
      </c>
    </row>
    <row r="44" spans="1:8" ht="25.5" x14ac:dyDescent="0.25">
      <c r="A44" s="239">
        <v>17</v>
      </c>
      <c r="B44" s="240" t="s">
        <v>1447</v>
      </c>
      <c r="C44" s="224" t="s">
        <v>1437</v>
      </c>
      <c r="D44" s="203">
        <v>300</v>
      </c>
      <c r="E44" s="211">
        <f t="shared" si="3"/>
        <v>300</v>
      </c>
      <c r="F44" s="205">
        <v>87.526712000000003</v>
      </c>
      <c r="G44" s="206">
        <f t="shared" si="4"/>
        <v>26258.013600000002</v>
      </c>
      <c r="H44" s="258">
        <v>0</v>
      </c>
    </row>
    <row r="45" spans="1:8" ht="26.25" thickBot="1" x14ac:dyDescent="0.3">
      <c r="A45" s="241">
        <v>18</v>
      </c>
      <c r="B45" s="242" t="s">
        <v>1448</v>
      </c>
      <c r="C45" s="243" t="s">
        <v>1437</v>
      </c>
      <c r="D45" s="244">
        <v>100</v>
      </c>
      <c r="E45" s="211">
        <f t="shared" si="3"/>
        <v>100</v>
      </c>
      <c r="F45" s="245">
        <v>550.44189200000005</v>
      </c>
      <c r="G45" s="206">
        <f t="shared" si="4"/>
        <v>55044.189200000008</v>
      </c>
      <c r="H45" s="258">
        <v>0</v>
      </c>
    </row>
    <row r="46" spans="1:8" x14ac:dyDescent="0.25">
      <c r="A46" s="246"/>
      <c r="B46" s="194" t="s">
        <v>1449</v>
      </c>
      <c r="C46" s="195"/>
      <c r="D46" s="198"/>
      <c r="E46" s="198"/>
      <c r="F46" s="198"/>
      <c r="G46" s="247">
        <f>SUM(G47:G49)</f>
        <v>610230</v>
      </c>
      <c r="H46" s="259"/>
    </row>
    <row r="47" spans="1:8" ht="38.25" x14ac:dyDescent="0.25">
      <c r="A47" s="239">
        <v>1</v>
      </c>
      <c r="B47" s="240" t="s">
        <v>1450</v>
      </c>
      <c r="C47" s="224" t="s">
        <v>9</v>
      </c>
      <c r="D47" s="203">
        <v>1000</v>
      </c>
      <c r="E47" s="211">
        <f>D47</f>
        <v>1000</v>
      </c>
      <c r="F47" s="205">
        <v>186.72</v>
      </c>
      <c r="G47" s="206">
        <f t="shared" si="4"/>
        <v>186720</v>
      </c>
      <c r="H47" s="258">
        <v>0</v>
      </c>
    </row>
    <row r="48" spans="1:8" ht="38.25" x14ac:dyDescent="0.25">
      <c r="A48" s="239">
        <v>2</v>
      </c>
      <c r="B48" s="240" t="s">
        <v>1451</v>
      </c>
      <c r="C48" s="224" t="s">
        <v>9</v>
      </c>
      <c r="D48" s="203">
        <v>500</v>
      </c>
      <c r="E48" s="211">
        <f>D48</f>
        <v>500</v>
      </c>
      <c r="F48" s="205">
        <v>342.16</v>
      </c>
      <c r="G48" s="206">
        <f t="shared" si="4"/>
        <v>171080</v>
      </c>
      <c r="H48" s="258">
        <v>0</v>
      </c>
    </row>
    <row r="49" spans="1:8" ht="39" thickBot="1" x14ac:dyDescent="0.3">
      <c r="A49" s="241">
        <v>3</v>
      </c>
      <c r="B49" s="242" t="s">
        <v>1452</v>
      </c>
      <c r="C49" s="243" t="s">
        <v>9</v>
      </c>
      <c r="D49" s="244">
        <v>1000</v>
      </c>
      <c r="E49" s="249">
        <f>D49</f>
        <v>1000</v>
      </c>
      <c r="F49" s="245">
        <v>252.43</v>
      </c>
      <c r="G49" s="250">
        <f t="shared" si="4"/>
        <v>252430</v>
      </c>
      <c r="H49" s="258">
        <v>0</v>
      </c>
    </row>
    <row r="50" spans="1:8" x14ac:dyDescent="0.25">
      <c r="A50" s="251"/>
      <c r="B50" s="252"/>
      <c r="C50" s="251"/>
      <c r="D50" s="253"/>
      <c r="E50" s="253"/>
      <c r="F50" s="248"/>
      <c r="G50" s="248"/>
    </row>
    <row r="51" spans="1:8" x14ac:dyDescent="0.25">
      <c r="A51" s="251"/>
      <c r="B51" s="252"/>
      <c r="C51" s="251"/>
      <c r="D51" s="253"/>
      <c r="E51" s="253"/>
      <c r="F51" s="248"/>
      <c r="G51" s="248"/>
    </row>
    <row r="52" spans="1:8" x14ac:dyDescent="0.25">
      <c r="A52" s="251"/>
      <c r="B52" s="252"/>
      <c r="C52" s="251"/>
      <c r="D52" s="253"/>
      <c r="E52" s="253"/>
      <c r="F52" s="248"/>
      <c r="G52" s="248"/>
    </row>
    <row r="53" spans="1:8" x14ac:dyDescent="0.25">
      <c r="A53" s="251"/>
      <c r="B53" s="252"/>
      <c r="C53" s="251"/>
      <c r="D53" s="253"/>
      <c r="E53" s="253"/>
      <c r="F53" s="248"/>
      <c r="G53" s="248"/>
    </row>
    <row r="54" spans="1:8" x14ac:dyDescent="0.25">
      <c r="A54" s="251"/>
      <c r="B54" s="252"/>
      <c r="C54" s="251"/>
      <c r="D54" s="253"/>
      <c r="E54" s="253"/>
      <c r="F54" s="248"/>
      <c r="G54" s="248"/>
    </row>
    <row r="55" spans="1:8" x14ac:dyDescent="0.25">
      <c r="A55" s="251"/>
      <c r="B55" s="252"/>
      <c r="C55" s="251"/>
      <c r="D55" s="253"/>
      <c r="E55" s="253"/>
      <c r="F55" s="248"/>
      <c r="G55" s="248"/>
    </row>
    <row r="56" spans="1:8" x14ac:dyDescent="0.25">
      <c r="A56" s="251"/>
      <c r="B56" s="252"/>
      <c r="C56" s="251"/>
      <c r="D56" s="253"/>
      <c r="E56" s="253"/>
      <c r="F56" s="248"/>
      <c r="G56" s="248"/>
    </row>
    <row r="57" spans="1:8" x14ac:dyDescent="0.25">
      <c r="A57" s="251"/>
      <c r="B57" s="252"/>
      <c r="C57" s="251"/>
      <c r="D57" s="253"/>
      <c r="E57" s="253"/>
      <c r="F57" s="248"/>
      <c r="G57" s="248"/>
    </row>
    <row r="58" spans="1:8" x14ac:dyDescent="0.25">
      <c r="A58" s="251"/>
      <c r="B58" s="252"/>
      <c r="C58" s="251"/>
      <c r="D58" s="253"/>
      <c r="E58" s="253"/>
      <c r="F58" s="248"/>
      <c r="G58" s="248"/>
    </row>
    <row r="59" spans="1:8" x14ac:dyDescent="0.25">
      <c r="A59" s="251"/>
      <c r="B59" s="252"/>
      <c r="C59" s="251"/>
      <c r="D59" s="253"/>
      <c r="E59" s="253"/>
      <c r="F59" s="248"/>
      <c r="G59" s="248"/>
    </row>
    <row r="60" spans="1:8" x14ac:dyDescent="0.25">
      <c r="A60" s="251"/>
      <c r="B60" s="252"/>
      <c r="C60" s="251"/>
      <c r="D60" s="253"/>
      <c r="E60" s="253"/>
      <c r="F60" s="248"/>
      <c r="G60" s="248"/>
    </row>
    <row r="61" spans="1:8" x14ac:dyDescent="0.25">
      <c r="A61" s="251"/>
      <c r="B61" s="252"/>
      <c r="C61" s="251"/>
      <c r="D61" s="253"/>
      <c r="E61" s="253"/>
      <c r="F61" s="248"/>
      <c r="G61" s="248"/>
    </row>
    <row r="62" spans="1:8" x14ac:dyDescent="0.25">
      <c r="A62" s="251"/>
      <c r="B62" s="252"/>
      <c r="C62" s="251"/>
      <c r="D62" s="253"/>
      <c r="E62" s="253"/>
      <c r="F62" s="248"/>
      <c r="G62" s="248"/>
    </row>
    <row r="63" spans="1:8" x14ac:dyDescent="0.25">
      <c r="A63" s="251"/>
      <c r="B63" s="252"/>
      <c r="C63" s="251"/>
      <c r="D63" s="253"/>
      <c r="E63" s="253"/>
      <c r="F63" s="248"/>
      <c r="G63" s="248"/>
    </row>
    <row r="64" spans="1:8" x14ac:dyDescent="0.25">
      <c r="A64" s="251"/>
      <c r="B64" s="252"/>
      <c r="C64" s="251"/>
      <c r="D64" s="253"/>
      <c r="E64" s="253"/>
      <c r="F64" s="248"/>
      <c r="G64" s="248"/>
    </row>
    <row r="65" spans="1:7" x14ac:dyDescent="0.25">
      <c r="A65" s="251"/>
      <c r="B65" s="252"/>
      <c r="C65" s="251"/>
      <c r="D65" s="253"/>
      <c r="E65" s="253"/>
      <c r="F65" s="248"/>
      <c r="G65" s="248"/>
    </row>
    <row r="66" spans="1:7" x14ac:dyDescent="0.25">
      <c r="A66" s="251"/>
      <c r="B66" s="252"/>
      <c r="C66" s="251"/>
      <c r="D66" s="253"/>
      <c r="E66" s="253"/>
      <c r="F66" s="248"/>
      <c r="G66" s="248"/>
    </row>
    <row r="67" spans="1:7" x14ac:dyDescent="0.25">
      <c r="A67" s="251"/>
      <c r="B67" s="252"/>
      <c r="C67" s="251"/>
      <c r="D67" s="253"/>
      <c r="E67" s="253"/>
      <c r="F67" s="248"/>
      <c r="G67" s="248"/>
    </row>
    <row r="68" spans="1:7" x14ac:dyDescent="0.25">
      <c r="A68" s="251"/>
      <c r="B68" s="252"/>
      <c r="C68" s="251"/>
      <c r="D68" s="253"/>
      <c r="E68" s="253"/>
      <c r="F68" s="248"/>
      <c r="G68" s="248"/>
    </row>
    <row r="69" spans="1:7" x14ac:dyDescent="0.25">
      <c r="A69" s="251"/>
      <c r="B69" s="252"/>
      <c r="C69" s="251"/>
      <c r="D69" s="253"/>
      <c r="E69" s="253"/>
      <c r="F69" s="248"/>
      <c r="G69" s="248"/>
    </row>
    <row r="70" spans="1:7" x14ac:dyDescent="0.25">
      <c r="A70" s="251"/>
      <c r="B70" s="252"/>
      <c r="C70" s="251"/>
      <c r="D70" s="253"/>
      <c r="E70" s="253"/>
      <c r="F70" s="248"/>
      <c r="G70" s="248"/>
    </row>
    <row r="71" spans="1:7" x14ac:dyDescent="0.25">
      <c r="A71" s="251"/>
      <c r="B71" s="252"/>
      <c r="C71" s="251"/>
      <c r="D71" s="253"/>
      <c r="E71" s="253"/>
      <c r="F71" s="248"/>
      <c r="G71" s="248"/>
    </row>
    <row r="72" spans="1:7" x14ac:dyDescent="0.25">
      <c r="A72" s="251"/>
      <c r="B72" s="252"/>
      <c r="C72" s="251"/>
      <c r="D72" s="253"/>
      <c r="E72" s="253"/>
      <c r="F72" s="248"/>
      <c r="G72" s="248"/>
    </row>
    <row r="73" spans="1:7" x14ac:dyDescent="0.25">
      <c r="A73" s="251"/>
      <c r="B73" s="252"/>
      <c r="C73" s="251"/>
      <c r="D73" s="253"/>
      <c r="E73" s="253"/>
      <c r="F73" s="248"/>
      <c r="G73" s="248"/>
    </row>
    <row r="74" spans="1:7" x14ac:dyDescent="0.25">
      <c r="A74" s="251"/>
      <c r="B74" s="252"/>
      <c r="C74" s="251"/>
      <c r="D74" s="253"/>
      <c r="E74" s="253"/>
      <c r="F74" s="248"/>
      <c r="G74" s="248"/>
    </row>
    <row r="75" spans="1:7" x14ac:dyDescent="0.25">
      <c r="A75" s="251"/>
      <c r="B75" s="252"/>
      <c r="C75" s="251"/>
      <c r="D75" s="253"/>
      <c r="E75" s="253"/>
      <c r="F75" s="248"/>
      <c r="G75" s="248"/>
    </row>
    <row r="76" spans="1:7" x14ac:dyDescent="0.25">
      <c r="A76" s="251"/>
      <c r="B76" s="252"/>
      <c r="C76" s="251"/>
      <c r="D76" s="253"/>
      <c r="E76" s="253"/>
      <c r="F76" s="248"/>
      <c r="G76" s="248"/>
    </row>
    <row r="77" spans="1:7" x14ac:dyDescent="0.25">
      <c r="A77" s="251"/>
      <c r="B77" s="252"/>
      <c r="C77" s="251"/>
      <c r="D77" s="253"/>
      <c r="E77" s="253"/>
      <c r="F77" s="248"/>
      <c r="G77" s="248"/>
    </row>
    <row r="78" spans="1:7" x14ac:dyDescent="0.25">
      <c r="A78" s="251"/>
      <c r="B78" s="252"/>
      <c r="C78" s="251"/>
      <c r="D78" s="253"/>
      <c r="E78" s="253"/>
      <c r="F78" s="248"/>
      <c r="G78" s="248"/>
    </row>
    <row r="79" spans="1:7" x14ac:dyDescent="0.25">
      <c r="A79" s="251"/>
      <c r="B79" s="252"/>
      <c r="C79" s="251"/>
      <c r="D79" s="253"/>
      <c r="E79" s="253"/>
      <c r="F79" s="248"/>
      <c r="G79" s="248"/>
    </row>
    <row r="80" spans="1:7" x14ac:dyDescent="0.25">
      <c r="A80" s="251"/>
      <c r="B80" s="252"/>
      <c r="C80" s="251"/>
      <c r="D80" s="253"/>
      <c r="E80" s="253"/>
      <c r="F80" s="248"/>
      <c r="G80" s="248"/>
    </row>
    <row r="81" spans="1:7" x14ac:dyDescent="0.25">
      <c r="A81" s="251"/>
      <c r="B81" s="252"/>
      <c r="C81" s="251"/>
      <c r="D81" s="253"/>
      <c r="E81" s="253"/>
      <c r="F81" s="248"/>
      <c r="G81" s="248"/>
    </row>
    <row r="82" spans="1:7" x14ac:dyDescent="0.25">
      <c r="A82" s="251"/>
      <c r="B82" s="252"/>
      <c r="C82" s="251"/>
      <c r="D82" s="253"/>
      <c r="E82" s="253"/>
      <c r="F82" s="248"/>
      <c r="G82" s="248"/>
    </row>
    <row r="83" spans="1:7" x14ac:dyDescent="0.25">
      <c r="A83" s="251"/>
      <c r="B83" s="252"/>
      <c r="C83" s="251"/>
      <c r="D83" s="253"/>
      <c r="E83" s="253"/>
      <c r="F83" s="248"/>
      <c r="G83" s="248"/>
    </row>
    <row r="84" spans="1:7" x14ac:dyDescent="0.25">
      <c r="A84" s="251"/>
      <c r="B84" s="252"/>
      <c r="C84" s="251"/>
      <c r="D84" s="253"/>
      <c r="E84" s="253"/>
      <c r="F84" s="248"/>
      <c r="G84" s="248"/>
    </row>
    <row r="85" spans="1:7" x14ac:dyDescent="0.25">
      <c r="A85" s="251"/>
      <c r="B85" s="252"/>
      <c r="C85" s="251"/>
      <c r="D85" s="253"/>
      <c r="E85" s="253"/>
      <c r="F85" s="248"/>
      <c r="G85" s="248"/>
    </row>
    <row r="86" spans="1:7" x14ac:dyDescent="0.25">
      <c r="A86" s="251"/>
      <c r="B86" s="252"/>
      <c r="C86" s="251"/>
      <c r="D86" s="253"/>
      <c r="E86" s="253"/>
      <c r="F86" s="248"/>
      <c r="G86" s="248"/>
    </row>
    <row r="87" spans="1:7" x14ac:dyDescent="0.25">
      <c r="A87" s="251"/>
      <c r="B87" s="252"/>
      <c r="C87" s="251"/>
      <c r="D87" s="253"/>
      <c r="E87" s="253"/>
      <c r="F87" s="248"/>
      <c r="G87" s="248"/>
    </row>
    <row r="88" spans="1:7" x14ac:dyDescent="0.25">
      <c r="A88" s="251"/>
      <c r="B88" s="252"/>
      <c r="C88" s="251"/>
      <c r="D88" s="253"/>
      <c r="E88" s="253"/>
      <c r="F88" s="248"/>
      <c r="G88" s="248"/>
    </row>
    <row r="89" spans="1:7" x14ac:dyDescent="0.25">
      <c r="A89" s="251"/>
      <c r="B89" s="252"/>
      <c r="C89" s="251"/>
      <c r="D89" s="253"/>
      <c r="E89" s="253"/>
      <c r="F89" s="248"/>
      <c r="G89" s="248"/>
    </row>
    <row r="90" spans="1:7" x14ac:dyDescent="0.25">
      <c r="A90" s="251"/>
      <c r="B90" s="252"/>
      <c r="C90" s="251"/>
      <c r="D90" s="253"/>
      <c r="E90" s="253"/>
      <c r="F90" s="248"/>
      <c r="G90" s="248"/>
    </row>
    <row r="91" spans="1:7" x14ac:dyDescent="0.25">
      <c r="A91" s="251"/>
      <c r="B91" s="252"/>
      <c r="C91" s="251"/>
      <c r="D91" s="253"/>
      <c r="E91" s="253"/>
      <c r="F91" s="248"/>
      <c r="G91" s="248"/>
    </row>
    <row r="92" spans="1:7" x14ac:dyDescent="0.25">
      <c r="A92" s="251"/>
      <c r="B92" s="252"/>
      <c r="C92" s="251"/>
      <c r="D92" s="253"/>
      <c r="E92" s="253"/>
      <c r="F92" s="248"/>
      <c r="G92" s="248"/>
    </row>
    <row r="93" spans="1:7" x14ac:dyDescent="0.25">
      <c r="A93" s="251"/>
      <c r="B93" s="252"/>
      <c r="C93" s="251"/>
      <c r="D93" s="253"/>
      <c r="E93" s="253"/>
      <c r="F93" s="248"/>
      <c r="G93" s="248"/>
    </row>
    <row r="94" spans="1:7" x14ac:dyDescent="0.25">
      <c r="A94" s="251"/>
      <c r="B94" s="252"/>
      <c r="C94" s="251"/>
      <c r="D94" s="253"/>
      <c r="E94" s="253"/>
      <c r="F94" s="248"/>
      <c r="G94" s="248"/>
    </row>
    <row r="95" spans="1:7" x14ac:dyDescent="0.25">
      <c r="A95" s="251"/>
      <c r="B95" s="252"/>
      <c r="C95" s="251"/>
      <c r="D95" s="253"/>
      <c r="E95" s="253"/>
      <c r="F95" s="248"/>
      <c r="G95" s="248"/>
    </row>
    <row r="96" spans="1:7" x14ac:dyDescent="0.25">
      <c r="A96" s="251"/>
      <c r="B96" s="252"/>
      <c r="C96" s="251"/>
      <c r="D96" s="253"/>
      <c r="E96" s="253"/>
      <c r="F96" s="248"/>
      <c r="G96" s="248"/>
    </row>
    <row r="97" spans="1:7" x14ac:dyDescent="0.25">
      <c r="A97" s="251"/>
      <c r="B97" s="252"/>
      <c r="C97" s="251"/>
      <c r="D97" s="253"/>
      <c r="E97" s="253"/>
      <c r="F97" s="248"/>
      <c r="G97" s="248"/>
    </row>
    <row r="98" spans="1:7" x14ac:dyDescent="0.25">
      <c r="A98" s="251"/>
      <c r="B98" s="252"/>
      <c r="C98" s="251"/>
      <c r="D98" s="253"/>
      <c r="E98" s="253"/>
      <c r="F98" s="248"/>
      <c r="G98" s="248"/>
    </row>
    <row r="99" spans="1:7" x14ac:dyDescent="0.25">
      <c r="A99" s="251"/>
      <c r="B99" s="252"/>
      <c r="C99" s="251"/>
      <c r="D99" s="253"/>
      <c r="E99" s="253"/>
      <c r="F99" s="248"/>
      <c r="G99" s="248"/>
    </row>
    <row r="100" spans="1:7" x14ac:dyDescent="0.25">
      <c r="A100" s="251"/>
      <c r="B100" s="252"/>
      <c r="C100" s="251"/>
      <c r="D100" s="253"/>
      <c r="E100" s="253"/>
      <c r="F100" s="248"/>
      <c r="G100" s="248"/>
    </row>
    <row r="101" spans="1:7" x14ac:dyDescent="0.25">
      <c r="A101" s="251"/>
      <c r="B101" s="252"/>
      <c r="C101" s="251"/>
      <c r="D101" s="253"/>
      <c r="E101" s="253"/>
      <c r="F101" s="248"/>
      <c r="G101" s="248"/>
    </row>
    <row r="102" spans="1:7" x14ac:dyDescent="0.25">
      <c r="A102" s="251"/>
      <c r="B102" s="252"/>
      <c r="C102" s="251"/>
      <c r="D102" s="253"/>
      <c r="E102" s="253"/>
      <c r="F102" s="248"/>
      <c r="G102" s="248"/>
    </row>
    <row r="103" spans="1:7" x14ac:dyDescent="0.25">
      <c r="A103" s="251"/>
      <c r="B103" s="252"/>
      <c r="C103" s="251"/>
      <c r="D103" s="253"/>
      <c r="E103" s="253"/>
      <c r="F103" s="248"/>
      <c r="G103" s="248"/>
    </row>
    <row r="104" spans="1:7" x14ac:dyDescent="0.25">
      <c r="A104" s="251"/>
      <c r="B104" s="252"/>
      <c r="C104" s="251"/>
      <c r="D104" s="253"/>
      <c r="E104" s="253"/>
      <c r="F104" s="248"/>
      <c r="G104" s="248"/>
    </row>
    <row r="105" spans="1:7" x14ac:dyDescent="0.25">
      <c r="A105" s="251"/>
      <c r="B105" s="252"/>
      <c r="C105" s="251"/>
      <c r="D105" s="253"/>
      <c r="E105" s="253"/>
      <c r="F105" s="248"/>
      <c r="G105" s="248"/>
    </row>
    <row r="106" spans="1:7" x14ac:dyDescent="0.25">
      <c r="A106" s="251"/>
      <c r="B106" s="252"/>
      <c r="C106" s="251"/>
      <c r="D106" s="253"/>
      <c r="E106" s="253"/>
      <c r="F106" s="248"/>
      <c r="G106" s="248"/>
    </row>
    <row r="107" spans="1:7" x14ac:dyDescent="0.25">
      <c r="A107" s="251"/>
      <c r="B107" s="252"/>
      <c r="C107" s="251"/>
      <c r="D107" s="253"/>
      <c r="E107" s="253"/>
      <c r="F107" s="248"/>
      <c r="G107" s="248"/>
    </row>
    <row r="108" spans="1:7" x14ac:dyDescent="0.25">
      <c r="A108" s="251"/>
      <c r="B108" s="252"/>
      <c r="C108" s="251"/>
      <c r="D108" s="253"/>
      <c r="E108" s="253"/>
      <c r="F108" s="248"/>
      <c r="G108" s="248"/>
    </row>
    <row r="109" spans="1:7" x14ac:dyDescent="0.25">
      <c r="A109" s="251"/>
      <c r="B109" s="252"/>
      <c r="C109" s="251"/>
      <c r="D109" s="253"/>
      <c r="E109" s="253"/>
      <c r="F109" s="248"/>
      <c r="G109" s="248"/>
    </row>
    <row r="110" spans="1:7" x14ac:dyDescent="0.25">
      <c r="A110" s="251"/>
      <c r="B110" s="252"/>
      <c r="C110" s="251"/>
      <c r="D110" s="253"/>
      <c r="E110" s="253"/>
      <c r="F110" s="248"/>
      <c r="G110" s="248"/>
    </row>
    <row r="111" spans="1:7" x14ac:dyDescent="0.25">
      <c r="A111" s="251"/>
      <c r="B111" s="252"/>
      <c r="C111" s="251"/>
      <c r="D111" s="253"/>
      <c r="E111" s="253"/>
      <c r="F111" s="248"/>
      <c r="G111" s="248"/>
    </row>
    <row r="112" spans="1:7" x14ac:dyDescent="0.25">
      <c r="A112" s="251"/>
      <c r="B112" s="252"/>
      <c r="C112" s="251"/>
      <c r="D112" s="253"/>
      <c r="E112" s="253"/>
      <c r="F112" s="248"/>
      <c r="G112" s="248"/>
    </row>
    <row r="113" spans="1:7" x14ac:dyDescent="0.25">
      <c r="A113" s="251"/>
      <c r="B113" s="252"/>
      <c r="C113" s="251"/>
      <c r="D113" s="253"/>
      <c r="E113" s="253"/>
      <c r="F113" s="248"/>
      <c r="G113" s="248"/>
    </row>
    <row r="114" spans="1:7" x14ac:dyDescent="0.25">
      <c r="A114" s="251"/>
      <c r="B114" s="252"/>
      <c r="C114" s="251"/>
      <c r="D114" s="253"/>
      <c r="E114" s="253"/>
      <c r="F114" s="248"/>
      <c r="G114" s="248"/>
    </row>
    <row r="115" spans="1:7" x14ac:dyDescent="0.25">
      <c r="A115" s="251"/>
      <c r="B115" s="252"/>
      <c r="C115" s="251"/>
      <c r="D115" s="253"/>
      <c r="E115" s="253"/>
      <c r="F115" s="248"/>
      <c r="G115" s="248"/>
    </row>
    <row r="116" spans="1:7" x14ac:dyDescent="0.25">
      <c r="A116" s="251"/>
      <c r="B116" s="252"/>
      <c r="C116" s="251"/>
      <c r="D116" s="253"/>
      <c r="E116" s="253"/>
      <c r="F116" s="248"/>
      <c r="G116" s="248"/>
    </row>
    <row r="117" spans="1:7" x14ac:dyDescent="0.25">
      <c r="A117" s="251"/>
      <c r="B117" s="252"/>
      <c r="C117" s="251"/>
      <c r="D117" s="253"/>
      <c r="E117" s="253"/>
      <c r="F117" s="248"/>
      <c r="G117" s="248"/>
    </row>
    <row r="118" spans="1:7" x14ac:dyDescent="0.25">
      <c r="A118" s="251"/>
      <c r="B118" s="252"/>
      <c r="C118" s="251"/>
      <c r="D118" s="253"/>
      <c r="E118" s="253"/>
      <c r="F118" s="248"/>
      <c r="G118" s="248"/>
    </row>
    <row r="119" spans="1:7" x14ac:dyDescent="0.25">
      <c r="A119" s="251"/>
      <c r="B119" s="252"/>
      <c r="C119" s="251"/>
      <c r="D119" s="253"/>
      <c r="E119" s="253"/>
      <c r="F119" s="248"/>
      <c r="G119" s="248"/>
    </row>
    <row r="120" spans="1:7" x14ac:dyDescent="0.25">
      <c r="A120" s="251"/>
      <c r="B120" s="252"/>
      <c r="C120" s="251"/>
      <c r="D120" s="253"/>
      <c r="E120" s="253"/>
      <c r="F120" s="248"/>
      <c r="G120" s="248"/>
    </row>
    <row r="121" spans="1:7" x14ac:dyDescent="0.25">
      <c r="A121" s="251"/>
      <c r="B121" s="252"/>
      <c r="C121" s="251"/>
      <c r="D121" s="253"/>
      <c r="E121" s="253"/>
      <c r="F121" s="248"/>
      <c r="G121" s="248"/>
    </row>
    <row r="122" spans="1:7" x14ac:dyDescent="0.25">
      <c r="A122" s="251"/>
      <c r="B122" s="252"/>
      <c r="C122" s="251"/>
      <c r="D122" s="253"/>
      <c r="E122" s="253"/>
      <c r="F122" s="248"/>
      <c r="G122" s="248"/>
    </row>
    <row r="123" spans="1:7" x14ac:dyDescent="0.25">
      <c r="A123" s="251"/>
      <c r="B123" s="252"/>
      <c r="C123" s="251"/>
      <c r="D123" s="253"/>
      <c r="E123" s="253"/>
      <c r="F123" s="248"/>
      <c r="G123" s="248"/>
    </row>
    <row r="124" spans="1:7" x14ac:dyDescent="0.25">
      <c r="A124" s="251"/>
      <c r="B124" s="252"/>
      <c r="C124" s="251"/>
      <c r="D124" s="253"/>
      <c r="E124" s="253"/>
      <c r="F124" s="248"/>
      <c r="G124" s="248"/>
    </row>
    <row r="125" spans="1:7" x14ac:dyDescent="0.25">
      <c r="A125" s="251"/>
      <c r="B125" s="252"/>
      <c r="C125" s="251"/>
      <c r="D125" s="253"/>
      <c r="E125" s="253"/>
      <c r="F125" s="248"/>
      <c r="G125" s="248"/>
    </row>
    <row r="126" spans="1:7" x14ac:dyDescent="0.25">
      <c r="A126" s="251"/>
      <c r="B126" s="252"/>
      <c r="C126" s="251"/>
      <c r="D126" s="253"/>
      <c r="E126" s="253"/>
      <c r="F126" s="248"/>
      <c r="G126" s="248"/>
    </row>
    <row r="127" spans="1:7" x14ac:dyDescent="0.25">
      <c r="A127" s="251"/>
      <c r="B127" s="252"/>
      <c r="C127" s="251"/>
      <c r="D127" s="253"/>
      <c r="E127" s="253"/>
      <c r="F127" s="248"/>
      <c r="G127" s="248"/>
    </row>
    <row r="128" spans="1:7" x14ac:dyDescent="0.25">
      <c r="A128" s="251"/>
      <c r="B128" s="252"/>
      <c r="C128" s="251"/>
      <c r="D128" s="253"/>
      <c r="E128" s="253"/>
      <c r="F128" s="248"/>
      <c r="G128" s="248"/>
    </row>
    <row r="129" spans="1:7" x14ac:dyDescent="0.25">
      <c r="A129" s="251"/>
      <c r="B129" s="252"/>
      <c r="C129" s="251"/>
      <c r="D129" s="253"/>
      <c r="E129" s="253"/>
      <c r="F129" s="248"/>
      <c r="G129" s="248"/>
    </row>
    <row r="130" spans="1:7" x14ac:dyDescent="0.25">
      <c r="A130" s="251"/>
      <c r="B130" s="252"/>
      <c r="C130" s="251"/>
      <c r="D130" s="253"/>
      <c r="E130" s="253"/>
      <c r="F130" s="248"/>
      <c r="G130" s="248"/>
    </row>
    <row r="131" spans="1:7" x14ac:dyDescent="0.25">
      <c r="A131" s="251"/>
      <c r="B131" s="252"/>
      <c r="C131" s="251"/>
      <c r="D131" s="253"/>
      <c r="E131" s="253"/>
      <c r="F131" s="248"/>
      <c r="G131" s="248"/>
    </row>
    <row r="132" spans="1:7" x14ac:dyDescent="0.25">
      <c r="A132" s="251"/>
      <c r="B132" s="252"/>
      <c r="C132" s="251"/>
      <c r="D132" s="253"/>
      <c r="E132" s="253"/>
      <c r="F132" s="248"/>
      <c r="G132" s="248"/>
    </row>
    <row r="133" spans="1:7" x14ac:dyDescent="0.25">
      <c r="A133" s="251"/>
      <c r="B133" s="252"/>
      <c r="C133" s="251"/>
      <c r="D133" s="253"/>
      <c r="E133" s="253"/>
      <c r="F133" s="248"/>
      <c r="G133" s="248"/>
    </row>
    <row r="134" spans="1:7" x14ac:dyDescent="0.25">
      <c r="A134" s="251"/>
      <c r="B134" s="252"/>
      <c r="C134" s="251"/>
      <c r="D134" s="253"/>
      <c r="E134" s="253"/>
      <c r="F134" s="248"/>
      <c r="G134" s="248"/>
    </row>
    <row r="135" spans="1:7" x14ac:dyDescent="0.25">
      <c r="A135" s="251"/>
      <c r="B135" s="252"/>
      <c r="C135" s="251"/>
      <c r="D135" s="253"/>
      <c r="E135" s="253"/>
      <c r="F135" s="248"/>
      <c r="G135" s="248"/>
    </row>
    <row r="136" spans="1:7" x14ac:dyDescent="0.25">
      <c r="A136" s="251"/>
      <c r="B136" s="252"/>
      <c r="C136" s="251"/>
      <c r="D136" s="253"/>
      <c r="E136" s="253"/>
      <c r="F136" s="248"/>
      <c r="G136" s="248"/>
    </row>
    <row r="137" spans="1:7" x14ac:dyDescent="0.25">
      <c r="A137" s="251"/>
      <c r="B137" s="252"/>
      <c r="C137" s="251"/>
      <c r="D137" s="253"/>
      <c r="E137" s="253"/>
      <c r="F137" s="248"/>
      <c r="G137" s="248"/>
    </row>
    <row r="138" spans="1:7" x14ac:dyDescent="0.25">
      <c r="A138" s="251"/>
      <c r="B138" s="252"/>
      <c r="C138" s="251"/>
      <c r="D138" s="253"/>
      <c r="E138" s="253"/>
      <c r="F138" s="248"/>
      <c r="G138" s="248"/>
    </row>
    <row r="139" spans="1:7" x14ac:dyDescent="0.25">
      <c r="A139" s="251"/>
      <c r="B139" s="252"/>
      <c r="C139" s="251"/>
      <c r="D139" s="253"/>
      <c r="E139" s="253"/>
      <c r="F139" s="248"/>
      <c r="G139" s="248"/>
    </row>
    <row r="140" spans="1:7" x14ac:dyDescent="0.25">
      <c r="A140" s="251"/>
      <c r="B140" s="252"/>
      <c r="C140" s="251"/>
      <c r="D140" s="253"/>
      <c r="E140" s="253"/>
      <c r="F140" s="248"/>
      <c r="G140" s="248"/>
    </row>
    <row r="141" spans="1:7" x14ac:dyDescent="0.25">
      <c r="A141" s="251"/>
      <c r="B141" s="252"/>
      <c r="C141" s="251"/>
      <c r="D141" s="253"/>
      <c r="E141" s="253"/>
      <c r="F141" s="248"/>
      <c r="G141" s="248"/>
    </row>
    <row r="142" spans="1:7" x14ac:dyDescent="0.25">
      <c r="A142" s="251"/>
      <c r="B142" s="252"/>
      <c r="C142" s="251"/>
      <c r="D142" s="253"/>
      <c r="E142" s="253"/>
      <c r="F142" s="248"/>
      <c r="G142" s="248"/>
    </row>
    <row r="143" spans="1:7" x14ac:dyDescent="0.25">
      <c r="A143" s="251"/>
      <c r="B143" s="252"/>
      <c r="C143" s="251"/>
      <c r="D143" s="253"/>
      <c r="E143" s="253"/>
      <c r="F143" s="248"/>
      <c r="G143" s="248"/>
    </row>
    <row r="144" spans="1:7" x14ac:dyDescent="0.25">
      <c r="A144" s="251"/>
      <c r="B144" s="252"/>
      <c r="C144" s="251"/>
      <c r="D144" s="253"/>
      <c r="E144" s="253"/>
      <c r="F144" s="248"/>
      <c r="G144" s="248"/>
    </row>
    <row r="145" spans="1:7" x14ac:dyDescent="0.25">
      <c r="A145" s="251"/>
      <c r="B145" s="252"/>
      <c r="C145" s="251"/>
      <c r="D145" s="253"/>
      <c r="E145" s="253"/>
      <c r="F145" s="248"/>
      <c r="G145" s="248"/>
    </row>
    <row r="146" spans="1:7" x14ac:dyDescent="0.25">
      <c r="A146" s="251"/>
      <c r="B146" s="252"/>
      <c r="C146" s="251"/>
      <c r="D146" s="253"/>
      <c r="E146" s="253"/>
      <c r="F146" s="248"/>
      <c r="G146" s="248"/>
    </row>
    <row r="147" spans="1:7" x14ac:dyDescent="0.25">
      <c r="A147" s="251"/>
      <c r="B147" s="252"/>
      <c r="C147" s="251"/>
      <c r="D147" s="253"/>
      <c r="E147" s="253"/>
      <c r="F147" s="248"/>
      <c r="G147" s="248"/>
    </row>
    <row r="148" spans="1:7" x14ac:dyDescent="0.25">
      <c r="A148" s="251"/>
      <c r="B148" s="252"/>
      <c r="C148" s="251"/>
      <c r="D148" s="253"/>
      <c r="E148" s="253"/>
      <c r="F148" s="248"/>
      <c r="G148" s="248"/>
    </row>
    <row r="149" spans="1:7" x14ac:dyDescent="0.25">
      <c r="A149" s="251"/>
      <c r="B149" s="252"/>
      <c r="C149" s="251"/>
      <c r="D149" s="253"/>
      <c r="E149" s="253"/>
      <c r="F149" s="248"/>
      <c r="G149" s="248"/>
    </row>
    <row r="150" spans="1:7" x14ac:dyDescent="0.25">
      <c r="A150" s="251"/>
      <c r="B150" s="252"/>
      <c r="C150" s="251"/>
      <c r="D150" s="253"/>
      <c r="E150" s="253"/>
      <c r="F150" s="248"/>
      <c r="G150" s="248"/>
    </row>
    <row r="151" spans="1:7" x14ac:dyDescent="0.25">
      <c r="A151" s="251"/>
      <c r="B151" s="252"/>
      <c r="C151" s="251"/>
      <c r="D151" s="253"/>
      <c r="E151" s="253"/>
      <c r="F151" s="248"/>
      <c r="G151" s="248"/>
    </row>
    <row r="152" spans="1:7" x14ac:dyDescent="0.25">
      <c r="A152" s="251"/>
      <c r="B152" s="252"/>
      <c r="C152" s="251"/>
      <c r="D152" s="253"/>
      <c r="E152" s="253"/>
      <c r="F152" s="248"/>
      <c r="G152" s="248"/>
    </row>
    <row r="153" spans="1:7" x14ac:dyDescent="0.25">
      <c r="A153" s="251"/>
      <c r="B153" s="252"/>
      <c r="C153" s="251"/>
      <c r="D153" s="253"/>
      <c r="E153" s="253"/>
      <c r="F153" s="248"/>
      <c r="G153" s="248"/>
    </row>
    <row r="154" spans="1:7" x14ac:dyDescent="0.25">
      <c r="A154" s="251"/>
      <c r="B154" s="252"/>
      <c r="C154" s="251"/>
      <c r="D154" s="253"/>
      <c r="E154" s="253"/>
      <c r="F154" s="248"/>
      <c r="G154" s="248"/>
    </row>
    <row r="155" spans="1:7" x14ac:dyDescent="0.25">
      <c r="A155" s="251"/>
      <c r="B155" s="252"/>
      <c r="C155" s="251"/>
      <c r="D155" s="253"/>
      <c r="E155" s="253"/>
      <c r="F155" s="248"/>
      <c r="G155" s="248"/>
    </row>
    <row r="156" spans="1:7" x14ac:dyDescent="0.25">
      <c r="A156" s="251"/>
      <c r="B156" s="252"/>
      <c r="C156" s="251"/>
      <c r="D156" s="253"/>
      <c r="E156" s="253"/>
      <c r="F156" s="248"/>
      <c r="G156" s="248"/>
    </row>
    <row r="157" spans="1:7" x14ac:dyDescent="0.25">
      <c r="A157" s="251"/>
      <c r="B157" s="252"/>
      <c r="C157" s="251"/>
      <c r="D157" s="253"/>
      <c r="E157" s="253"/>
      <c r="F157" s="248"/>
      <c r="G157" s="248"/>
    </row>
    <row r="158" spans="1:7" x14ac:dyDescent="0.25">
      <c r="A158" s="251"/>
      <c r="B158" s="252"/>
      <c r="C158" s="251"/>
      <c r="D158" s="253"/>
      <c r="E158" s="253"/>
      <c r="F158" s="248"/>
      <c r="G158" s="248"/>
    </row>
    <row r="159" spans="1:7" x14ac:dyDescent="0.25">
      <c r="A159" s="251"/>
      <c r="B159" s="252"/>
      <c r="C159" s="251"/>
      <c r="D159" s="253"/>
      <c r="E159" s="253"/>
      <c r="F159" s="248"/>
      <c r="G159" s="248"/>
    </row>
    <row r="160" spans="1:7" x14ac:dyDescent="0.25">
      <c r="A160" s="251"/>
      <c r="B160" s="252"/>
      <c r="C160" s="251"/>
      <c r="D160" s="253"/>
      <c r="E160" s="253"/>
      <c r="F160" s="248"/>
      <c r="G160" s="248"/>
    </row>
    <row r="161" spans="1:7" x14ac:dyDescent="0.25">
      <c r="A161" s="251"/>
      <c r="B161" s="252"/>
      <c r="C161" s="251"/>
      <c r="D161" s="253"/>
      <c r="E161" s="253"/>
      <c r="F161" s="248"/>
      <c r="G161" s="248"/>
    </row>
    <row r="162" spans="1:7" x14ac:dyDescent="0.25">
      <c r="A162" s="251"/>
      <c r="B162" s="252"/>
      <c r="C162" s="251"/>
      <c r="D162" s="253"/>
      <c r="E162" s="253"/>
      <c r="F162" s="248"/>
      <c r="G162" s="248"/>
    </row>
    <row r="163" spans="1:7" x14ac:dyDescent="0.25">
      <c r="A163" s="251"/>
      <c r="B163" s="252"/>
      <c r="C163" s="251"/>
      <c r="D163" s="253"/>
      <c r="E163" s="253"/>
      <c r="F163" s="248"/>
      <c r="G163" s="248"/>
    </row>
    <row r="164" spans="1:7" x14ac:dyDescent="0.25">
      <c r="A164" s="251"/>
      <c r="B164" s="252"/>
      <c r="C164" s="251"/>
      <c r="D164" s="253"/>
      <c r="E164" s="253"/>
      <c r="F164" s="248"/>
      <c r="G164" s="248"/>
    </row>
    <row r="165" spans="1:7" x14ac:dyDescent="0.25">
      <c r="A165" s="251"/>
      <c r="B165" s="252"/>
      <c r="C165" s="251"/>
      <c r="D165" s="253"/>
      <c r="E165" s="253"/>
      <c r="F165" s="248"/>
      <c r="G165" s="248"/>
    </row>
    <row r="166" spans="1:7" x14ac:dyDescent="0.25">
      <c r="A166" s="251"/>
      <c r="B166" s="252"/>
      <c r="C166" s="251"/>
      <c r="D166" s="253"/>
      <c r="E166" s="253"/>
      <c r="F166" s="248"/>
      <c r="G166" s="248"/>
    </row>
    <row r="167" spans="1:7" x14ac:dyDescent="0.25">
      <c r="A167" s="251"/>
      <c r="B167" s="252"/>
      <c r="C167" s="251"/>
      <c r="D167" s="253"/>
      <c r="E167" s="253"/>
      <c r="F167" s="248"/>
      <c r="G167" s="248"/>
    </row>
    <row r="168" spans="1:7" x14ac:dyDescent="0.25">
      <c r="A168" s="251"/>
      <c r="B168" s="252"/>
      <c r="C168" s="251"/>
      <c r="D168" s="253"/>
      <c r="E168" s="253"/>
      <c r="F168" s="248"/>
      <c r="G168" s="248"/>
    </row>
    <row r="169" spans="1:7" x14ac:dyDescent="0.25">
      <c r="A169" s="251"/>
      <c r="B169" s="252"/>
      <c r="C169" s="251"/>
      <c r="D169" s="253"/>
      <c r="E169" s="253"/>
      <c r="F169" s="248"/>
      <c r="G169" s="248"/>
    </row>
    <row r="170" spans="1:7" x14ac:dyDescent="0.25">
      <c r="A170" s="251"/>
      <c r="B170" s="252"/>
      <c r="C170" s="251"/>
      <c r="D170" s="253"/>
      <c r="E170" s="253"/>
      <c r="F170" s="248"/>
      <c r="G170" s="248"/>
    </row>
    <row r="171" spans="1:7" x14ac:dyDescent="0.25">
      <c r="A171" s="251"/>
      <c r="B171" s="252"/>
      <c r="C171" s="251"/>
      <c r="D171" s="253"/>
      <c r="E171" s="253"/>
      <c r="F171" s="248"/>
      <c r="G171" s="248"/>
    </row>
    <row r="172" spans="1:7" x14ac:dyDescent="0.25">
      <c r="A172" s="251"/>
      <c r="B172" s="252"/>
      <c r="C172" s="251"/>
      <c r="D172" s="253"/>
      <c r="E172" s="253"/>
      <c r="F172" s="248"/>
      <c r="G172" s="248"/>
    </row>
    <row r="173" spans="1:7" x14ac:dyDescent="0.25">
      <c r="A173" s="251"/>
      <c r="B173" s="252"/>
      <c r="C173" s="251"/>
      <c r="D173" s="253"/>
      <c r="E173" s="253"/>
      <c r="F173" s="248"/>
      <c r="G173" s="248"/>
    </row>
    <row r="174" spans="1:7" x14ac:dyDescent="0.25">
      <c r="A174" s="251"/>
      <c r="B174" s="252"/>
      <c r="C174" s="251"/>
      <c r="D174" s="253"/>
      <c r="E174" s="253"/>
      <c r="F174" s="248"/>
      <c r="G174" s="248"/>
    </row>
    <row r="175" spans="1:7" x14ac:dyDescent="0.25">
      <c r="A175" s="251"/>
      <c r="B175" s="252"/>
      <c r="C175" s="251"/>
      <c r="D175" s="253"/>
      <c r="E175" s="253"/>
      <c r="F175" s="248"/>
      <c r="G175" s="248"/>
    </row>
    <row r="176" spans="1:7" x14ac:dyDescent="0.25">
      <c r="A176" s="251"/>
      <c r="B176" s="252"/>
      <c r="C176" s="251"/>
      <c r="D176" s="253"/>
      <c r="E176" s="253"/>
      <c r="F176" s="248"/>
      <c r="G176" s="248"/>
    </row>
    <row r="177" spans="1:7" x14ac:dyDescent="0.25">
      <c r="A177" s="251"/>
      <c r="B177" s="252"/>
      <c r="C177" s="251"/>
      <c r="D177" s="253"/>
      <c r="E177" s="253"/>
      <c r="F177" s="248"/>
      <c r="G177" s="248"/>
    </row>
    <row r="178" spans="1:7" x14ac:dyDescent="0.25">
      <c r="A178" s="251"/>
      <c r="B178" s="252"/>
      <c r="C178" s="251"/>
      <c r="D178" s="253"/>
      <c r="E178" s="253"/>
      <c r="F178" s="248"/>
      <c r="G178" s="248"/>
    </row>
    <row r="179" spans="1:7" x14ac:dyDescent="0.25">
      <c r="A179" s="251"/>
      <c r="B179" s="252"/>
      <c r="C179" s="251"/>
      <c r="D179" s="253"/>
      <c r="E179" s="253"/>
      <c r="F179" s="248"/>
      <c r="G179" s="248"/>
    </row>
    <row r="180" spans="1:7" x14ac:dyDescent="0.25">
      <c r="A180" s="251"/>
      <c r="B180" s="252"/>
      <c r="C180" s="251"/>
      <c r="D180" s="253"/>
      <c r="E180" s="253"/>
      <c r="F180" s="248"/>
      <c r="G180" s="248"/>
    </row>
    <row r="181" spans="1:7" x14ac:dyDescent="0.25">
      <c r="A181" s="251"/>
      <c r="B181" s="252"/>
      <c r="C181" s="251"/>
      <c r="D181" s="253"/>
      <c r="E181" s="253"/>
      <c r="F181" s="248"/>
      <c r="G181" s="248"/>
    </row>
    <row r="182" spans="1:7" x14ac:dyDescent="0.25">
      <c r="A182" s="251"/>
      <c r="B182" s="252"/>
      <c r="C182" s="251"/>
      <c r="D182" s="253"/>
      <c r="E182" s="253"/>
      <c r="F182" s="248"/>
      <c r="G182" s="248"/>
    </row>
    <row r="183" spans="1:7" x14ac:dyDescent="0.25">
      <c r="A183" s="251"/>
      <c r="B183" s="252"/>
      <c r="C183" s="251"/>
      <c r="D183" s="253"/>
      <c r="E183" s="253"/>
      <c r="F183" s="248"/>
      <c r="G183" s="248"/>
    </row>
    <row r="184" spans="1:7" x14ac:dyDescent="0.25">
      <c r="A184" s="251"/>
      <c r="B184" s="252"/>
      <c r="C184" s="251"/>
      <c r="D184" s="253"/>
      <c r="E184" s="253"/>
      <c r="F184" s="248"/>
      <c r="G184" s="248"/>
    </row>
    <row r="185" spans="1:7" x14ac:dyDescent="0.25">
      <c r="A185" s="251"/>
      <c r="B185" s="252"/>
      <c r="C185" s="251"/>
      <c r="D185" s="253"/>
      <c r="E185" s="253"/>
      <c r="F185" s="248"/>
      <c r="G185" s="248"/>
    </row>
    <row r="186" spans="1:7" x14ac:dyDescent="0.25">
      <c r="A186" s="251"/>
      <c r="B186" s="252"/>
      <c r="C186" s="251"/>
      <c r="D186" s="253"/>
      <c r="E186" s="253"/>
      <c r="F186" s="248"/>
      <c r="G186" s="248"/>
    </row>
    <row r="187" spans="1:7" x14ac:dyDescent="0.25">
      <c r="D187" s="253"/>
      <c r="E187" s="253"/>
    </row>
    <row r="188" spans="1:7" x14ac:dyDescent="0.25">
      <c r="D188" s="253"/>
      <c r="E188" s="253"/>
    </row>
    <row r="189" spans="1:7" x14ac:dyDescent="0.25">
      <c r="D189" s="253"/>
      <c r="E189" s="253"/>
    </row>
    <row r="190" spans="1:7" x14ac:dyDescent="0.25">
      <c r="D190" s="253"/>
      <c r="E190" s="253"/>
    </row>
    <row r="191" spans="1:7" x14ac:dyDescent="0.25">
      <c r="D191" s="253"/>
      <c r="E191" s="253"/>
    </row>
    <row r="192" spans="1:7" x14ac:dyDescent="0.25">
      <c r="D192" s="253"/>
      <c r="E192" s="253"/>
    </row>
    <row r="193" spans="4:5" x14ac:dyDescent="0.25">
      <c r="D193" s="253"/>
      <c r="E193" s="253"/>
    </row>
    <row r="194" spans="4:5" x14ac:dyDescent="0.25">
      <c r="D194" s="253"/>
      <c r="E194" s="253"/>
    </row>
    <row r="195" spans="4:5" x14ac:dyDescent="0.25">
      <c r="D195" s="253"/>
      <c r="E195" s="253"/>
    </row>
    <row r="196" spans="4:5" x14ac:dyDescent="0.25">
      <c r="D196" s="253"/>
      <c r="E196" s="253"/>
    </row>
    <row r="197" spans="4:5" x14ac:dyDescent="0.25">
      <c r="D197" s="253"/>
      <c r="E197" s="253"/>
    </row>
    <row r="198" spans="4:5" x14ac:dyDescent="0.25">
      <c r="D198" s="253"/>
      <c r="E198" s="253"/>
    </row>
    <row r="199" spans="4:5" x14ac:dyDescent="0.25">
      <c r="D199" s="253"/>
      <c r="E199" s="253"/>
    </row>
    <row r="200" spans="4:5" x14ac:dyDescent="0.25">
      <c r="D200" s="253"/>
      <c r="E200" s="253"/>
    </row>
    <row r="201" spans="4:5" x14ac:dyDescent="0.25">
      <c r="D201" s="253"/>
      <c r="E201" s="253"/>
    </row>
    <row r="202" spans="4:5" x14ac:dyDescent="0.25">
      <c r="D202" s="253"/>
      <c r="E202" s="253"/>
    </row>
    <row r="203" spans="4:5" x14ac:dyDescent="0.25">
      <c r="D203" s="253"/>
      <c r="E203" s="253"/>
    </row>
    <row r="204" spans="4:5" x14ac:dyDescent="0.25">
      <c r="D204" s="253"/>
      <c r="E204" s="253"/>
    </row>
    <row r="205" spans="4:5" x14ac:dyDescent="0.25">
      <c r="D205" s="253"/>
      <c r="E205" s="253"/>
    </row>
    <row r="206" spans="4:5" x14ac:dyDescent="0.25">
      <c r="D206" s="253"/>
      <c r="E206" s="253"/>
    </row>
    <row r="207" spans="4:5" x14ac:dyDescent="0.25">
      <c r="D207" s="253"/>
      <c r="E207" s="253"/>
    </row>
    <row r="208" spans="4:5" x14ac:dyDescent="0.25">
      <c r="D208" s="253"/>
      <c r="E208" s="253"/>
    </row>
    <row r="209" spans="4:5" x14ac:dyDescent="0.25">
      <c r="D209" s="253"/>
      <c r="E209" s="253"/>
    </row>
    <row r="210" spans="4:5" x14ac:dyDescent="0.25">
      <c r="D210" s="253"/>
      <c r="E210" s="253"/>
    </row>
    <row r="211" spans="4:5" x14ac:dyDescent="0.25">
      <c r="D211" s="253"/>
      <c r="E211" s="253"/>
    </row>
    <row r="212" spans="4:5" x14ac:dyDescent="0.25">
      <c r="D212" s="253"/>
      <c r="E212" s="253"/>
    </row>
    <row r="213" spans="4:5" x14ac:dyDescent="0.25">
      <c r="D213" s="253"/>
      <c r="E213" s="253"/>
    </row>
    <row r="214" spans="4:5" x14ac:dyDescent="0.25">
      <c r="D214" s="253"/>
      <c r="E214" s="253"/>
    </row>
    <row r="215" spans="4:5" x14ac:dyDescent="0.25">
      <c r="D215" s="253"/>
      <c r="E215" s="253"/>
    </row>
    <row r="216" spans="4:5" x14ac:dyDescent="0.25">
      <c r="D216" s="253"/>
      <c r="E216" s="253"/>
    </row>
    <row r="217" spans="4:5" x14ac:dyDescent="0.25">
      <c r="D217" s="253"/>
      <c r="E217" s="253"/>
    </row>
    <row r="218" spans="4:5" x14ac:dyDescent="0.25">
      <c r="D218" s="253"/>
      <c r="E218" s="253"/>
    </row>
    <row r="219" spans="4:5" x14ac:dyDescent="0.25">
      <c r="D219" s="253"/>
      <c r="E219" s="253"/>
    </row>
    <row r="220" spans="4:5" x14ac:dyDescent="0.25">
      <c r="D220" s="253"/>
      <c r="E220" s="253"/>
    </row>
    <row r="221" spans="4:5" x14ac:dyDescent="0.25">
      <c r="D221" s="253"/>
      <c r="E221" s="253"/>
    </row>
    <row r="222" spans="4:5" x14ac:dyDescent="0.25">
      <c r="D222" s="253"/>
      <c r="E222" s="253"/>
    </row>
    <row r="223" spans="4:5" x14ac:dyDescent="0.25">
      <c r="D223" s="253"/>
      <c r="E223" s="253"/>
    </row>
    <row r="224" spans="4:5" x14ac:dyDescent="0.25">
      <c r="D224" s="253"/>
      <c r="E224" s="253"/>
    </row>
    <row r="225" spans="4:5" x14ac:dyDescent="0.25">
      <c r="D225" s="253"/>
      <c r="E225" s="253"/>
    </row>
    <row r="226" spans="4:5" x14ac:dyDescent="0.25">
      <c r="D226" s="253"/>
      <c r="E226" s="253"/>
    </row>
    <row r="227" spans="4:5" x14ac:dyDescent="0.25">
      <c r="D227" s="253"/>
      <c r="E227" s="253"/>
    </row>
    <row r="228" spans="4:5" x14ac:dyDescent="0.25">
      <c r="D228" s="253"/>
      <c r="E228" s="253"/>
    </row>
    <row r="229" spans="4:5" x14ac:dyDescent="0.25">
      <c r="D229" s="253"/>
      <c r="E229" s="253"/>
    </row>
    <row r="230" spans="4:5" x14ac:dyDescent="0.25">
      <c r="D230" s="253"/>
      <c r="E230" s="253"/>
    </row>
    <row r="231" spans="4:5" x14ac:dyDescent="0.25">
      <c r="D231" s="253"/>
      <c r="E231" s="253"/>
    </row>
    <row r="232" spans="4:5" x14ac:dyDescent="0.25">
      <c r="D232" s="253"/>
      <c r="E232" s="253"/>
    </row>
    <row r="233" spans="4:5" x14ac:dyDescent="0.25">
      <c r="D233" s="253"/>
      <c r="E233" s="253"/>
    </row>
    <row r="234" spans="4:5" x14ac:dyDescent="0.25">
      <c r="D234" s="253"/>
      <c r="E234" s="253"/>
    </row>
    <row r="235" spans="4:5" x14ac:dyDescent="0.25">
      <c r="D235" s="253"/>
      <c r="E235" s="253"/>
    </row>
    <row r="236" spans="4:5" x14ac:dyDescent="0.25">
      <c r="D236" s="253"/>
      <c r="E236" s="253"/>
    </row>
    <row r="237" spans="4:5" x14ac:dyDescent="0.25">
      <c r="D237" s="253"/>
      <c r="E237" s="253"/>
    </row>
    <row r="238" spans="4:5" x14ac:dyDescent="0.25">
      <c r="D238" s="253"/>
      <c r="E238" s="253"/>
    </row>
    <row r="239" spans="4:5" x14ac:dyDescent="0.25">
      <c r="D239" s="253"/>
      <c r="E239" s="253"/>
    </row>
    <row r="240" spans="4:5" x14ac:dyDescent="0.25">
      <c r="D240" s="253"/>
      <c r="E240" s="253"/>
    </row>
    <row r="241" spans="4:5" x14ac:dyDescent="0.25">
      <c r="D241" s="253"/>
      <c r="E241" s="253"/>
    </row>
    <row r="242" spans="4:5" x14ac:dyDescent="0.25">
      <c r="D242" s="253"/>
      <c r="E242" s="253"/>
    </row>
    <row r="243" spans="4:5" x14ac:dyDescent="0.25">
      <c r="D243" s="253"/>
      <c r="E243" s="253"/>
    </row>
    <row r="244" spans="4:5" x14ac:dyDescent="0.25">
      <c r="D244" s="253"/>
      <c r="E244" s="253"/>
    </row>
    <row r="245" spans="4:5" x14ac:dyDescent="0.25">
      <c r="D245" s="253"/>
      <c r="E245" s="253"/>
    </row>
    <row r="246" spans="4:5" x14ac:dyDescent="0.25">
      <c r="D246" s="253"/>
      <c r="E246" s="253"/>
    </row>
    <row r="247" spans="4:5" x14ac:dyDescent="0.25">
      <c r="D247" s="253"/>
      <c r="E247" s="253"/>
    </row>
    <row r="248" spans="4:5" x14ac:dyDescent="0.25">
      <c r="D248" s="253"/>
      <c r="E248" s="253"/>
    </row>
    <row r="249" spans="4:5" x14ac:dyDescent="0.25">
      <c r="D249" s="253"/>
      <c r="E249" s="253"/>
    </row>
    <row r="250" spans="4:5" x14ac:dyDescent="0.25">
      <c r="D250" s="253"/>
      <c r="E250" s="253"/>
    </row>
    <row r="251" spans="4:5" x14ac:dyDescent="0.25">
      <c r="D251" s="253"/>
      <c r="E251" s="253"/>
    </row>
    <row r="252" spans="4:5" x14ac:dyDescent="0.25">
      <c r="D252" s="253"/>
      <c r="E252" s="253"/>
    </row>
    <row r="253" spans="4:5" x14ac:dyDescent="0.25">
      <c r="D253" s="253"/>
      <c r="E253" s="253"/>
    </row>
    <row r="254" spans="4:5" x14ac:dyDescent="0.25">
      <c r="D254" s="253"/>
      <c r="E254" s="253"/>
    </row>
    <row r="255" spans="4:5" x14ac:dyDescent="0.25">
      <c r="D255" s="253"/>
      <c r="E255" s="253"/>
    </row>
    <row r="256" spans="4:5" x14ac:dyDescent="0.25">
      <c r="D256" s="253"/>
      <c r="E256" s="253"/>
    </row>
    <row r="257" spans="4:5" x14ac:dyDescent="0.25">
      <c r="D257" s="253"/>
      <c r="E257" s="253"/>
    </row>
    <row r="258" spans="4:5" x14ac:dyDescent="0.25">
      <c r="D258" s="253"/>
      <c r="E258" s="253"/>
    </row>
    <row r="259" spans="4:5" x14ac:dyDescent="0.25">
      <c r="D259" s="253"/>
      <c r="E259" s="253"/>
    </row>
    <row r="260" spans="4:5" x14ac:dyDescent="0.25">
      <c r="D260" s="253"/>
      <c r="E260" s="253"/>
    </row>
    <row r="261" spans="4:5" x14ac:dyDescent="0.25">
      <c r="D261" s="253"/>
      <c r="E261" s="253"/>
    </row>
    <row r="262" spans="4:5" x14ac:dyDescent="0.25">
      <c r="D262" s="253"/>
      <c r="E262" s="253"/>
    </row>
    <row r="263" spans="4:5" x14ac:dyDescent="0.25">
      <c r="D263" s="253"/>
      <c r="E263" s="253"/>
    </row>
    <row r="264" spans="4:5" x14ac:dyDescent="0.25">
      <c r="D264" s="253"/>
      <c r="E264" s="253"/>
    </row>
    <row r="265" spans="4:5" x14ac:dyDescent="0.25">
      <c r="D265" s="253"/>
      <c r="E265" s="253"/>
    </row>
    <row r="266" spans="4:5" x14ac:dyDescent="0.25">
      <c r="D266" s="253"/>
      <c r="E266" s="253"/>
    </row>
    <row r="267" spans="4:5" x14ac:dyDescent="0.25">
      <c r="D267" s="253"/>
      <c r="E267" s="253"/>
    </row>
    <row r="268" spans="4:5" x14ac:dyDescent="0.25">
      <c r="D268" s="253"/>
      <c r="E268" s="253"/>
    </row>
    <row r="269" spans="4:5" x14ac:dyDescent="0.25">
      <c r="D269" s="253"/>
      <c r="E269" s="253"/>
    </row>
    <row r="270" spans="4:5" x14ac:dyDescent="0.25">
      <c r="D270" s="253"/>
      <c r="E270" s="253"/>
    </row>
    <row r="271" spans="4:5" x14ac:dyDescent="0.25">
      <c r="D271" s="253"/>
      <c r="E271" s="253"/>
    </row>
    <row r="272" spans="4:5" x14ac:dyDescent="0.25">
      <c r="D272" s="253"/>
      <c r="E272" s="253"/>
    </row>
    <row r="273" spans="4:5" x14ac:dyDescent="0.25">
      <c r="D273" s="253"/>
      <c r="E273" s="253"/>
    </row>
    <row r="274" spans="4:5" x14ac:dyDescent="0.25">
      <c r="D274" s="253"/>
      <c r="E274" s="253"/>
    </row>
    <row r="275" spans="4:5" x14ac:dyDescent="0.25">
      <c r="D275" s="253"/>
      <c r="E275" s="253"/>
    </row>
    <row r="276" spans="4:5" x14ac:dyDescent="0.25">
      <c r="D276" s="253"/>
      <c r="E276" s="253"/>
    </row>
    <row r="277" spans="4:5" x14ac:dyDescent="0.25">
      <c r="D277" s="253"/>
      <c r="E277" s="253"/>
    </row>
    <row r="278" spans="4:5" x14ac:dyDescent="0.25">
      <c r="D278" s="253"/>
      <c r="E278" s="253"/>
    </row>
    <row r="279" spans="4:5" x14ac:dyDescent="0.25">
      <c r="D279" s="253"/>
      <c r="E279" s="253"/>
    </row>
    <row r="280" spans="4:5" x14ac:dyDescent="0.25">
      <c r="D280" s="253"/>
      <c r="E280" s="253"/>
    </row>
    <row r="281" spans="4:5" x14ac:dyDescent="0.25">
      <c r="D281" s="253"/>
      <c r="E281" s="253"/>
    </row>
    <row r="282" spans="4:5" x14ac:dyDescent="0.25">
      <c r="D282" s="253"/>
      <c r="E282" s="253"/>
    </row>
    <row r="283" spans="4:5" x14ac:dyDescent="0.25">
      <c r="D283" s="253"/>
      <c r="E283" s="253"/>
    </row>
    <row r="284" spans="4:5" x14ac:dyDescent="0.25">
      <c r="D284" s="253"/>
      <c r="E284" s="253"/>
    </row>
    <row r="285" spans="4:5" x14ac:dyDescent="0.25">
      <c r="D285" s="253"/>
      <c r="E285" s="253"/>
    </row>
    <row r="286" spans="4:5" x14ac:dyDescent="0.25">
      <c r="D286" s="253"/>
      <c r="E286" s="253"/>
    </row>
    <row r="287" spans="4:5" x14ac:dyDescent="0.25">
      <c r="D287" s="253"/>
      <c r="E287" s="253"/>
    </row>
    <row r="288" spans="4:5" x14ac:dyDescent="0.25">
      <c r="D288" s="253"/>
      <c r="E288" s="253"/>
    </row>
    <row r="289" spans="4:5" x14ac:dyDescent="0.25">
      <c r="D289" s="253"/>
      <c r="E289" s="253"/>
    </row>
    <row r="290" spans="4:5" x14ac:dyDescent="0.25">
      <c r="D290" s="253"/>
      <c r="E290" s="253"/>
    </row>
    <row r="291" spans="4:5" x14ac:dyDescent="0.25">
      <c r="D291" s="253"/>
      <c r="E291" s="253"/>
    </row>
    <row r="292" spans="4:5" x14ac:dyDescent="0.25">
      <c r="D292" s="253"/>
      <c r="E292" s="253"/>
    </row>
    <row r="293" spans="4:5" x14ac:dyDescent="0.25">
      <c r="D293" s="253"/>
      <c r="E293" s="253"/>
    </row>
    <row r="294" spans="4:5" x14ac:dyDescent="0.25">
      <c r="D294" s="253"/>
      <c r="E294" s="253"/>
    </row>
    <row r="295" spans="4:5" x14ac:dyDescent="0.25">
      <c r="D295" s="253"/>
      <c r="E295" s="253"/>
    </row>
    <row r="296" spans="4:5" x14ac:dyDescent="0.25">
      <c r="D296" s="253"/>
      <c r="E296" s="253"/>
    </row>
    <row r="297" spans="4:5" x14ac:dyDescent="0.25">
      <c r="D297" s="253"/>
      <c r="E297" s="253"/>
    </row>
    <row r="298" spans="4:5" x14ac:dyDescent="0.25">
      <c r="D298" s="253"/>
      <c r="E298" s="253"/>
    </row>
    <row r="299" spans="4:5" x14ac:dyDescent="0.25">
      <c r="D299" s="253"/>
      <c r="E299" s="253"/>
    </row>
    <row r="300" spans="4:5" x14ac:dyDescent="0.25">
      <c r="D300" s="253"/>
      <c r="E300" s="253"/>
    </row>
    <row r="301" spans="4:5" x14ac:dyDescent="0.25">
      <c r="D301" s="253"/>
      <c r="E301" s="253"/>
    </row>
    <row r="302" spans="4:5" x14ac:dyDescent="0.25">
      <c r="D302" s="253"/>
      <c r="E302" s="253"/>
    </row>
    <row r="303" spans="4:5" x14ac:dyDescent="0.25">
      <c r="D303" s="253"/>
      <c r="E303" s="253"/>
    </row>
    <row r="304" spans="4:5" x14ac:dyDescent="0.25">
      <c r="D304" s="253"/>
      <c r="E304" s="253"/>
    </row>
    <row r="305" spans="4:5" x14ac:dyDescent="0.25">
      <c r="D305" s="253"/>
      <c r="E305" s="253"/>
    </row>
    <row r="306" spans="4:5" x14ac:dyDescent="0.25">
      <c r="D306" s="253"/>
      <c r="E306" s="253"/>
    </row>
    <row r="307" spans="4:5" x14ac:dyDescent="0.25">
      <c r="D307" s="253"/>
      <c r="E307" s="253"/>
    </row>
    <row r="308" spans="4:5" x14ac:dyDescent="0.25">
      <c r="D308" s="253"/>
      <c r="E308" s="253"/>
    </row>
    <row r="309" spans="4:5" x14ac:dyDescent="0.25">
      <c r="D309" s="253"/>
      <c r="E309" s="253"/>
    </row>
    <row r="310" spans="4:5" x14ac:dyDescent="0.25">
      <c r="D310" s="253"/>
      <c r="E310" s="253"/>
    </row>
    <row r="311" spans="4:5" x14ac:dyDescent="0.25">
      <c r="D311" s="253"/>
      <c r="E311" s="253"/>
    </row>
    <row r="312" spans="4:5" x14ac:dyDescent="0.25">
      <c r="D312" s="253"/>
      <c r="E312" s="253"/>
    </row>
    <row r="313" spans="4:5" x14ac:dyDescent="0.25">
      <c r="D313" s="253"/>
      <c r="E313" s="253"/>
    </row>
    <row r="314" spans="4:5" x14ac:dyDescent="0.25">
      <c r="D314" s="253"/>
      <c r="E314" s="253"/>
    </row>
    <row r="315" spans="4:5" x14ac:dyDescent="0.25">
      <c r="D315" s="253"/>
      <c r="E315" s="253"/>
    </row>
    <row r="316" spans="4:5" x14ac:dyDescent="0.25">
      <c r="D316" s="253"/>
      <c r="E316" s="253"/>
    </row>
    <row r="317" spans="4:5" x14ac:dyDescent="0.25">
      <c r="D317" s="253"/>
      <c r="E317" s="253"/>
    </row>
    <row r="318" spans="4:5" x14ac:dyDescent="0.25">
      <c r="D318" s="253"/>
      <c r="E318" s="253"/>
    </row>
    <row r="319" spans="4:5" x14ac:dyDescent="0.25">
      <c r="D319" s="253"/>
      <c r="E319" s="253"/>
    </row>
    <row r="320" spans="4:5" x14ac:dyDescent="0.25">
      <c r="D320" s="253"/>
      <c r="E320" s="253"/>
    </row>
    <row r="321" spans="4:5" x14ac:dyDescent="0.25">
      <c r="D321" s="253"/>
      <c r="E321" s="253"/>
    </row>
    <row r="322" spans="4:5" x14ac:dyDescent="0.25">
      <c r="D322" s="253"/>
      <c r="E322" s="253"/>
    </row>
    <row r="323" spans="4:5" x14ac:dyDescent="0.25">
      <c r="D323" s="253"/>
      <c r="E323" s="253"/>
    </row>
    <row r="324" spans="4:5" x14ac:dyDescent="0.25">
      <c r="D324" s="253"/>
      <c r="E324" s="253"/>
    </row>
    <row r="325" spans="4:5" x14ac:dyDescent="0.25">
      <c r="D325" s="253"/>
      <c r="E325" s="253"/>
    </row>
    <row r="326" spans="4:5" x14ac:dyDescent="0.25">
      <c r="D326" s="253"/>
      <c r="E326" s="253"/>
    </row>
    <row r="327" spans="4:5" x14ac:dyDescent="0.25">
      <c r="D327" s="253"/>
      <c r="E327" s="253"/>
    </row>
    <row r="328" spans="4:5" x14ac:dyDescent="0.25">
      <c r="D328" s="253"/>
      <c r="E328" s="253"/>
    </row>
    <row r="329" spans="4:5" x14ac:dyDescent="0.25">
      <c r="D329" s="253"/>
      <c r="E329" s="253"/>
    </row>
    <row r="330" spans="4:5" x14ac:dyDescent="0.25">
      <c r="D330" s="253"/>
      <c r="E330" s="253"/>
    </row>
    <row r="331" spans="4:5" x14ac:dyDescent="0.25">
      <c r="D331" s="253"/>
      <c r="E331" s="253"/>
    </row>
    <row r="332" spans="4:5" x14ac:dyDescent="0.25">
      <c r="D332" s="253"/>
      <c r="E332" s="253"/>
    </row>
    <row r="333" spans="4:5" x14ac:dyDescent="0.25">
      <c r="D333" s="253"/>
      <c r="E333" s="253"/>
    </row>
    <row r="334" spans="4:5" x14ac:dyDescent="0.25">
      <c r="D334" s="253"/>
      <c r="E334" s="253"/>
    </row>
    <row r="335" spans="4:5" x14ac:dyDescent="0.25">
      <c r="D335" s="253"/>
      <c r="E335" s="253"/>
    </row>
    <row r="336" spans="4:5" x14ac:dyDescent="0.25">
      <c r="D336" s="253"/>
      <c r="E336" s="253"/>
    </row>
    <row r="337" spans="4:5" x14ac:dyDescent="0.25">
      <c r="D337" s="253"/>
      <c r="E337" s="253"/>
    </row>
    <row r="338" spans="4:5" x14ac:dyDescent="0.25">
      <c r="D338" s="253"/>
      <c r="E338" s="253"/>
    </row>
    <row r="339" spans="4:5" x14ac:dyDescent="0.25">
      <c r="D339" s="253"/>
      <c r="E339" s="253"/>
    </row>
    <row r="340" spans="4:5" x14ac:dyDescent="0.25">
      <c r="D340" s="253"/>
      <c r="E340" s="253"/>
    </row>
    <row r="341" spans="4:5" x14ac:dyDescent="0.25">
      <c r="D341" s="253"/>
      <c r="E341" s="253"/>
    </row>
    <row r="342" spans="4:5" x14ac:dyDescent="0.25">
      <c r="D342" s="253"/>
      <c r="E342" s="253"/>
    </row>
    <row r="343" spans="4:5" x14ac:dyDescent="0.25">
      <c r="D343" s="253"/>
      <c r="E343" s="253"/>
    </row>
    <row r="344" spans="4:5" x14ac:dyDescent="0.25">
      <c r="D344" s="253"/>
      <c r="E344" s="253"/>
    </row>
    <row r="345" spans="4:5" x14ac:dyDescent="0.25">
      <c r="D345" s="253"/>
      <c r="E345" s="253"/>
    </row>
    <row r="346" spans="4:5" x14ac:dyDescent="0.25">
      <c r="D346" s="253"/>
      <c r="E346" s="253"/>
    </row>
    <row r="347" spans="4:5" x14ac:dyDescent="0.25">
      <c r="D347" s="253"/>
      <c r="E347" s="253"/>
    </row>
    <row r="348" spans="4:5" x14ac:dyDescent="0.25">
      <c r="D348" s="253"/>
      <c r="E348" s="253"/>
    </row>
    <row r="349" spans="4:5" x14ac:dyDescent="0.25">
      <c r="D349" s="253"/>
      <c r="E349" s="253"/>
    </row>
    <row r="350" spans="4:5" x14ac:dyDescent="0.25">
      <c r="D350" s="253"/>
      <c r="E350" s="253"/>
    </row>
    <row r="351" spans="4:5" x14ac:dyDescent="0.25">
      <c r="D351" s="253"/>
      <c r="E351" s="253"/>
    </row>
    <row r="352" spans="4:5" x14ac:dyDescent="0.25">
      <c r="D352" s="253"/>
      <c r="E352" s="253"/>
    </row>
    <row r="353" spans="4:5" x14ac:dyDescent="0.25">
      <c r="D353" s="253"/>
      <c r="E353" s="253"/>
    </row>
    <row r="354" spans="4:5" x14ac:dyDescent="0.25">
      <c r="D354" s="253"/>
      <c r="E354" s="253"/>
    </row>
    <row r="355" spans="4:5" x14ac:dyDescent="0.25">
      <c r="D355" s="253"/>
      <c r="E355" s="253"/>
    </row>
    <row r="356" spans="4:5" x14ac:dyDescent="0.25">
      <c r="D356" s="253"/>
      <c r="E356" s="253"/>
    </row>
    <row r="357" spans="4:5" x14ac:dyDescent="0.25">
      <c r="D357" s="253"/>
      <c r="E357" s="253"/>
    </row>
    <row r="358" spans="4:5" x14ac:dyDescent="0.25">
      <c r="D358" s="253"/>
      <c r="E358" s="253"/>
    </row>
    <row r="359" spans="4:5" x14ac:dyDescent="0.25">
      <c r="D359" s="253"/>
      <c r="E359" s="253"/>
    </row>
    <row r="360" spans="4:5" x14ac:dyDescent="0.25">
      <c r="D360" s="253"/>
      <c r="E360" s="253"/>
    </row>
    <row r="361" spans="4:5" x14ac:dyDescent="0.25">
      <c r="D361" s="253"/>
      <c r="E361" s="253"/>
    </row>
    <row r="362" spans="4:5" x14ac:dyDescent="0.25">
      <c r="D362" s="253"/>
      <c r="E362" s="253"/>
    </row>
    <row r="363" spans="4:5" x14ac:dyDescent="0.25">
      <c r="D363" s="253"/>
      <c r="E363" s="253"/>
    </row>
    <row r="364" spans="4:5" x14ac:dyDescent="0.25">
      <c r="D364" s="253"/>
      <c r="E364" s="253"/>
    </row>
    <row r="365" spans="4:5" x14ac:dyDescent="0.25">
      <c r="D365" s="253"/>
      <c r="E365" s="253"/>
    </row>
    <row r="366" spans="4:5" x14ac:dyDescent="0.25">
      <c r="D366" s="253"/>
      <c r="E366" s="253"/>
    </row>
    <row r="367" spans="4:5" x14ac:dyDescent="0.25">
      <c r="D367" s="253"/>
      <c r="E367" s="253"/>
    </row>
    <row r="368" spans="4:5" x14ac:dyDescent="0.25">
      <c r="D368" s="253"/>
      <c r="E368" s="253"/>
    </row>
    <row r="369" spans="4:5" x14ac:dyDescent="0.25">
      <c r="D369" s="253"/>
      <c r="E369" s="253"/>
    </row>
    <row r="370" spans="4:5" x14ac:dyDescent="0.25">
      <c r="D370" s="253"/>
      <c r="E370" s="253"/>
    </row>
    <row r="371" spans="4:5" x14ac:dyDescent="0.25">
      <c r="D371" s="253"/>
      <c r="E371" s="253"/>
    </row>
    <row r="372" spans="4:5" x14ac:dyDescent="0.25">
      <c r="D372" s="253"/>
      <c r="E372" s="253"/>
    </row>
    <row r="373" spans="4:5" x14ac:dyDescent="0.25">
      <c r="D373" s="253"/>
      <c r="E373" s="253"/>
    </row>
    <row r="374" spans="4:5" x14ac:dyDescent="0.25">
      <c r="D374" s="253"/>
      <c r="E374" s="253"/>
    </row>
    <row r="375" spans="4:5" x14ac:dyDescent="0.25">
      <c r="D375" s="253"/>
      <c r="E375" s="253"/>
    </row>
    <row r="376" spans="4:5" x14ac:dyDescent="0.25">
      <c r="D376" s="253"/>
      <c r="E376" s="253"/>
    </row>
    <row r="377" spans="4:5" x14ac:dyDescent="0.25">
      <c r="D377" s="253"/>
      <c r="E377" s="253"/>
    </row>
    <row r="378" spans="4:5" x14ac:dyDescent="0.25">
      <c r="D378" s="253"/>
      <c r="E378" s="253"/>
    </row>
    <row r="379" spans="4:5" x14ac:dyDescent="0.25">
      <c r="D379" s="253"/>
      <c r="E379" s="253"/>
    </row>
    <row r="380" spans="4:5" x14ac:dyDescent="0.25">
      <c r="D380" s="253"/>
      <c r="E380" s="253"/>
    </row>
    <row r="381" spans="4:5" x14ac:dyDescent="0.25">
      <c r="D381" s="253"/>
      <c r="E381" s="253"/>
    </row>
    <row r="382" spans="4:5" x14ac:dyDescent="0.25">
      <c r="D382" s="253"/>
      <c r="E382" s="253"/>
    </row>
    <row r="383" spans="4:5" x14ac:dyDescent="0.25">
      <c r="D383" s="253"/>
      <c r="E383" s="253"/>
    </row>
    <row r="384" spans="4:5" x14ac:dyDescent="0.25">
      <c r="D384" s="253"/>
      <c r="E384" s="253"/>
    </row>
    <row r="385" spans="4:5" x14ac:dyDescent="0.25">
      <c r="D385" s="253"/>
      <c r="E385" s="253"/>
    </row>
    <row r="386" spans="4:5" x14ac:dyDescent="0.25">
      <c r="D386" s="253"/>
      <c r="E386" s="253"/>
    </row>
    <row r="387" spans="4:5" x14ac:dyDescent="0.25">
      <c r="D387" s="253"/>
      <c r="E387" s="253"/>
    </row>
    <row r="388" spans="4:5" x14ac:dyDescent="0.25">
      <c r="D388" s="253"/>
      <c r="E388" s="253"/>
    </row>
    <row r="389" spans="4:5" x14ac:dyDescent="0.25">
      <c r="D389" s="253"/>
      <c r="E389" s="253"/>
    </row>
    <row r="390" spans="4:5" x14ac:dyDescent="0.25">
      <c r="D390" s="253"/>
      <c r="E390" s="253"/>
    </row>
    <row r="391" spans="4:5" x14ac:dyDescent="0.25">
      <c r="D391" s="253"/>
      <c r="E391" s="253"/>
    </row>
    <row r="392" spans="4:5" x14ac:dyDescent="0.25">
      <c r="D392" s="253"/>
      <c r="E392" s="253"/>
    </row>
    <row r="393" spans="4:5" x14ac:dyDescent="0.25">
      <c r="D393" s="253"/>
      <c r="E393" s="253"/>
    </row>
    <row r="394" spans="4:5" x14ac:dyDescent="0.25">
      <c r="D394" s="253"/>
      <c r="E394" s="253"/>
    </row>
    <row r="395" spans="4:5" x14ac:dyDescent="0.25">
      <c r="D395" s="253"/>
      <c r="E395" s="253"/>
    </row>
    <row r="396" spans="4:5" x14ac:dyDescent="0.25">
      <c r="D396" s="253"/>
      <c r="E396" s="253"/>
    </row>
    <row r="397" spans="4:5" x14ac:dyDescent="0.25">
      <c r="D397" s="253"/>
      <c r="E397" s="253"/>
    </row>
    <row r="398" spans="4:5" x14ac:dyDescent="0.25">
      <c r="D398" s="253"/>
      <c r="E398" s="253"/>
    </row>
    <row r="399" spans="4:5" x14ac:dyDescent="0.25">
      <c r="D399" s="253"/>
      <c r="E399" s="253"/>
    </row>
    <row r="400" spans="4:5" x14ac:dyDescent="0.25">
      <c r="D400" s="253"/>
      <c r="E400" s="253"/>
    </row>
    <row r="401" spans="4:5" x14ac:dyDescent="0.25">
      <c r="D401" s="253"/>
      <c r="E401" s="253"/>
    </row>
    <row r="402" spans="4:5" x14ac:dyDescent="0.25">
      <c r="D402" s="253"/>
      <c r="E402" s="253"/>
    </row>
    <row r="403" spans="4:5" x14ac:dyDescent="0.25">
      <c r="D403" s="253"/>
      <c r="E403" s="253"/>
    </row>
    <row r="404" spans="4:5" x14ac:dyDescent="0.25">
      <c r="D404" s="253"/>
      <c r="E404" s="253"/>
    </row>
    <row r="405" spans="4:5" x14ac:dyDescent="0.25">
      <c r="D405" s="253"/>
      <c r="E405" s="253"/>
    </row>
    <row r="406" spans="4:5" x14ac:dyDescent="0.25">
      <c r="D406" s="253"/>
      <c r="E406" s="253"/>
    </row>
    <row r="407" spans="4:5" x14ac:dyDescent="0.25">
      <c r="D407" s="253"/>
      <c r="E407" s="253"/>
    </row>
    <row r="408" spans="4:5" x14ac:dyDescent="0.25">
      <c r="D408" s="253"/>
      <c r="E408" s="253"/>
    </row>
    <row r="409" spans="4:5" x14ac:dyDescent="0.25">
      <c r="D409" s="253"/>
      <c r="E409" s="253"/>
    </row>
    <row r="410" spans="4:5" x14ac:dyDescent="0.25">
      <c r="D410" s="253"/>
      <c r="E410" s="253"/>
    </row>
    <row r="411" spans="4:5" x14ac:dyDescent="0.25">
      <c r="D411" s="253"/>
      <c r="E411" s="253"/>
    </row>
    <row r="412" spans="4:5" x14ac:dyDescent="0.25">
      <c r="D412" s="253"/>
      <c r="E412" s="253"/>
    </row>
    <row r="413" spans="4:5" x14ac:dyDescent="0.25">
      <c r="D413" s="253"/>
      <c r="E413" s="253"/>
    </row>
    <row r="414" spans="4:5" x14ac:dyDescent="0.25">
      <c r="D414" s="253"/>
      <c r="E414" s="253"/>
    </row>
    <row r="415" spans="4:5" x14ac:dyDescent="0.25">
      <c r="D415" s="253"/>
      <c r="E415" s="253"/>
    </row>
    <row r="416" spans="4:5" x14ac:dyDescent="0.25">
      <c r="D416" s="253"/>
      <c r="E416" s="253"/>
    </row>
    <row r="417" spans="4:5" x14ac:dyDescent="0.25">
      <c r="D417" s="253"/>
      <c r="E417" s="253"/>
    </row>
    <row r="418" spans="4:5" x14ac:dyDescent="0.25">
      <c r="D418" s="253"/>
      <c r="E418" s="253"/>
    </row>
    <row r="419" spans="4:5" x14ac:dyDescent="0.25">
      <c r="D419" s="253"/>
      <c r="E419" s="253"/>
    </row>
    <row r="420" spans="4:5" x14ac:dyDescent="0.25">
      <c r="D420" s="253"/>
      <c r="E420" s="253"/>
    </row>
    <row r="421" spans="4:5" x14ac:dyDescent="0.25">
      <c r="D421" s="253"/>
      <c r="E421" s="253"/>
    </row>
    <row r="422" spans="4:5" x14ac:dyDescent="0.25">
      <c r="D422" s="253"/>
      <c r="E422" s="253"/>
    </row>
    <row r="423" spans="4:5" x14ac:dyDescent="0.25">
      <c r="D423" s="253"/>
      <c r="E423" s="253"/>
    </row>
    <row r="424" spans="4:5" x14ac:dyDescent="0.25">
      <c r="D424" s="253"/>
      <c r="E424" s="253"/>
    </row>
    <row r="425" spans="4:5" x14ac:dyDescent="0.25">
      <c r="D425" s="253"/>
      <c r="E425" s="253"/>
    </row>
    <row r="426" spans="4:5" x14ac:dyDescent="0.25">
      <c r="D426" s="253"/>
      <c r="E426" s="253"/>
    </row>
    <row r="427" spans="4:5" x14ac:dyDescent="0.25">
      <c r="D427" s="253"/>
      <c r="E427" s="253"/>
    </row>
    <row r="428" spans="4:5" x14ac:dyDescent="0.25">
      <c r="D428" s="253"/>
      <c r="E428" s="253"/>
    </row>
    <row r="429" spans="4:5" x14ac:dyDescent="0.25">
      <c r="D429" s="253"/>
      <c r="E429" s="253"/>
    </row>
    <row r="430" spans="4:5" x14ac:dyDescent="0.25">
      <c r="D430" s="253"/>
      <c r="E430" s="253"/>
    </row>
    <row r="431" spans="4:5" x14ac:dyDescent="0.25">
      <c r="D431" s="253"/>
      <c r="E431" s="253"/>
    </row>
    <row r="432" spans="4:5" x14ac:dyDescent="0.25">
      <c r="D432" s="253"/>
      <c r="E432" s="253"/>
    </row>
    <row r="433" spans="4:5" x14ac:dyDescent="0.25">
      <c r="D433" s="253"/>
      <c r="E433" s="253"/>
    </row>
    <row r="434" spans="4:5" x14ac:dyDescent="0.25">
      <c r="D434" s="253"/>
      <c r="E434" s="253"/>
    </row>
    <row r="435" spans="4:5" x14ac:dyDescent="0.25">
      <c r="D435" s="253"/>
      <c r="E435" s="253"/>
    </row>
    <row r="436" spans="4:5" x14ac:dyDescent="0.25">
      <c r="D436" s="253"/>
      <c r="E436" s="253"/>
    </row>
    <row r="437" spans="4:5" x14ac:dyDescent="0.25">
      <c r="D437" s="253"/>
      <c r="E437" s="253"/>
    </row>
    <row r="438" spans="4:5" x14ac:dyDescent="0.25">
      <c r="D438" s="253"/>
      <c r="E438" s="253"/>
    </row>
    <row r="439" spans="4:5" x14ac:dyDescent="0.25">
      <c r="D439" s="253"/>
      <c r="E439" s="253"/>
    </row>
    <row r="440" spans="4:5" x14ac:dyDescent="0.25">
      <c r="D440" s="253"/>
      <c r="E440" s="253"/>
    </row>
    <row r="441" spans="4:5" x14ac:dyDescent="0.25">
      <c r="D441" s="253"/>
      <c r="E441" s="253"/>
    </row>
    <row r="442" spans="4:5" x14ac:dyDescent="0.25">
      <c r="D442" s="253"/>
      <c r="E442" s="253"/>
    </row>
    <row r="443" spans="4:5" x14ac:dyDescent="0.25">
      <c r="D443" s="253"/>
      <c r="E443" s="253"/>
    </row>
    <row r="444" spans="4:5" x14ac:dyDescent="0.25">
      <c r="D444" s="253"/>
      <c r="E444" s="253"/>
    </row>
    <row r="445" spans="4:5" x14ac:dyDescent="0.25">
      <c r="D445" s="253"/>
      <c r="E445" s="253"/>
    </row>
    <row r="446" spans="4:5" x14ac:dyDescent="0.25">
      <c r="D446" s="253"/>
      <c r="E446" s="253"/>
    </row>
    <row r="447" spans="4:5" x14ac:dyDescent="0.25">
      <c r="D447" s="253"/>
      <c r="E447" s="253"/>
    </row>
    <row r="448" spans="4:5" x14ac:dyDescent="0.25">
      <c r="D448" s="253"/>
      <c r="E448" s="253"/>
    </row>
    <row r="449" spans="4:5" x14ac:dyDescent="0.25">
      <c r="D449" s="253"/>
      <c r="E449" s="253"/>
    </row>
    <row r="450" spans="4:5" x14ac:dyDescent="0.25">
      <c r="D450" s="253"/>
      <c r="E450" s="253"/>
    </row>
    <row r="451" spans="4:5" x14ac:dyDescent="0.25">
      <c r="D451" s="253"/>
      <c r="E451" s="253"/>
    </row>
    <row r="452" spans="4:5" x14ac:dyDescent="0.25">
      <c r="D452" s="253"/>
      <c r="E452" s="253"/>
    </row>
    <row r="453" spans="4:5" x14ac:dyDescent="0.25">
      <c r="D453" s="253"/>
      <c r="E453" s="253"/>
    </row>
    <row r="454" spans="4:5" x14ac:dyDescent="0.25">
      <c r="D454" s="253"/>
      <c r="E454" s="253"/>
    </row>
    <row r="455" spans="4:5" x14ac:dyDescent="0.25">
      <c r="D455" s="253"/>
      <c r="E455" s="253"/>
    </row>
    <row r="456" spans="4:5" x14ac:dyDescent="0.25">
      <c r="D456" s="253"/>
      <c r="E456" s="253"/>
    </row>
    <row r="457" spans="4:5" x14ac:dyDescent="0.25">
      <c r="D457" s="253"/>
      <c r="E457" s="253"/>
    </row>
    <row r="458" spans="4:5" x14ac:dyDescent="0.25">
      <c r="D458" s="253"/>
      <c r="E458" s="253"/>
    </row>
    <row r="459" spans="4:5" x14ac:dyDescent="0.25">
      <c r="D459" s="253"/>
      <c r="E459" s="253"/>
    </row>
    <row r="460" spans="4:5" x14ac:dyDescent="0.25">
      <c r="D460" s="253"/>
      <c r="E460" s="253"/>
    </row>
    <row r="461" spans="4:5" x14ac:dyDescent="0.25">
      <c r="D461" s="253"/>
      <c r="E461" s="253"/>
    </row>
    <row r="462" spans="4:5" x14ac:dyDescent="0.25">
      <c r="D462" s="253"/>
      <c r="E462" s="253"/>
    </row>
    <row r="463" spans="4:5" x14ac:dyDescent="0.25">
      <c r="D463" s="253"/>
      <c r="E463" s="253"/>
    </row>
    <row r="464" spans="4:5" x14ac:dyDescent="0.25">
      <c r="D464" s="253"/>
      <c r="E464" s="253"/>
    </row>
    <row r="465" spans="4:5" x14ac:dyDescent="0.25">
      <c r="D465" s="253"/>
      <c r="E465" s="253"/>
    </row>
    <row r="466" spans="4:5" x14ac:dyDescent="0.25">
      <c r="D466" s="253"/>
      <c r="E466" s="253"/>
    </row>
    <row r="467" spans="4:5" x14ac:dyDescent="0.25">
      <c r="D467" s="253"/>
      <c r="E467" s="253"/>
    </row>
    <row r="468" spans="4:5" x14ac:dyDescent="0.25">
      <c r="D468" s="253"/>
      <c r="E468" s="253"/>
    </row>
    <row r="469" spans="4:5" x14ac:dyDescent="0.25">
      <c r="D469" s="253"/>
      <c r="E469" s="253"/>
    </row>
    <row r="470" spans="4:5" x14ac:dyDescent="0.25">
      <c r="D470" s="253"/>
      <c r="E470" s="253"/>
    </row>
    <row r="471" spans="4:5" x14ac:dyDescent="0.25">
      <c r="D471" s="253"/>
      <c r="E471" s="253"/>
    </row>
    <row r="472" spans="4:5" x14ac:dyDescent="0.25">
      <c r="D472" s="253"/>
      <c r="E472" s="253"/>
    </row>
    <row r="473" spans="4:5" x14ac:dyDescent="0.25">
      <c r="D473" s="253"/>
      <c r="E473" s="253"/>
    </row>
    <row r="474" spans="4:5" x14ac:dyDescent="0.25">
      <c r="D474" s="253"/>
      <c r="E474" s="253"/>
    </row>
    <row r="475" spans="4:5" x14ac:dyDescent="0.25">
      <c r="D475" s="253"/>
      <c r="E475" s="253"/>
    </row>
    <row r="476" spans="4:5" x14ac:dyDescent="0.25">
      <c r="D476" s="253"/>
      <c r="E476" s="253"/>
    </row>
    <row r="477" spans="4:5" x14ac:dyDescent="0.25">
      <c r="D477" s="253"/>
      <c r="E477" s="253"/>
    </row>
    <row r="478" spans="4:5" x14ac:dyDescent="0.25">
      <c r="D478" s="253"/>
      <c r="E478" s="253"/>
    </row>
    <row r="479" spans="4:5" x14ac:dyDescent="0.25">
      <c r="D479" s="253"/>
      <c r="E479" s="253"/>
    </row>
  </sheetData>
  <mergeCells count="13">
    <mergeCell ref="C8:C9"/>
    <mergeCell ref="G8:G9"/>
    <mergeCell ref="H8:H9"/>
    <mergeCell ref="F8:F9"/>
    <mergeCell ref="A1:G2"/>
    <mergeCell ref="B3:G4"/>
    <mergeCell ref="A5:C6"/>
    <mergeCell ref="F5:G5"/>
    <mergeCell ref="F6:G6"/>
    <mergeCell ref="A7:A9"/>
    <mergeCell ref="B7:B9"/>
    <mergeCell ref="C7:G7"/>
    <mergeCell ref="D8:D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ELETROMECÂNICA</vt:lpstr>
      <vt:lpstr>MANUTENÇÃO ESGOTO</vt:lpstr>
      <vt:lpstr>MANUTENÇÃO PREDITIVA E CONSERVA</vt:lpstr>
      <vt:lpstr>ELETROMECÂNICA!Area_de_impressao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Vinicius de Castro</dc:creator>
  <cp:lastModifiedBy>Alex Wiedthauper</cp:lastModifiedBy>
  <cp:lastPrinted>2024-01-26T15:56:19Z</cp:lastPrinted>
  <dcterms:created xsi:type="dcterms:W3CDTF">2017-04-28T17:45:35Z</dcterms:created>
  <dcterms:modified xsi:type="dcterms:W3CDTF">2024-04-11T15:08:18Z</dcterms:modified>
</cp:coreProperties>
</file>